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Nathalie\Desktop\"/>
    </mc:Choice>
  </mc:AlternateContent>
  <workbookProtection workbookAlgorithmName="SHA-512" workbookHashValue="VgXSs4ceOmrFXnE8Isa/UEIyvPWD5ZgrXDlLKRZ+X3MTJ2+M6sLzaJQp1EDfJHUfBvrHHt67JsC3vTuliSSQhQ==" workbookSaltValue="gFVybJ10QBWDGGlgWQ4Znw==" workbookSpinCount="100000" lockStructure="1"/>
  <bookViews>
    <workbookView xWindow="75" yWindow="-15" windowWidth="16755" windowHeight="11295" tabRatio="860"/>
  </bookViews>
  <sheets>
    <sheet name="Données de base" sheetId="1" r:id="rId1"/>
    <sheet name="1-plan ascendant à cheval" sheetId="2" r:id="rId2"/>
    <sheet name="2-plan descendant à cheval" sheetId="3" r:id="rId3"/>
    <sheet name="3-chapeau de gendarme" sheetId="4" r:id="rId4"/>
    <sheet name="4-allée maraîchère" sheetId="5" r:id="rId5"/>
    <sheet name="4-allée maraîchère-s1" sheetId="39" r:id="rId6"/>
    <sheet name="5-slalom" sheetId="6" r:id="rId7"/>
    <sheet name="5-slalom-s1" sheetId="40" r:id="rId8"/>
    <sheet name="6-branches basses" sheetId="7" r:id="rId9"/>
    <sheet name="6-branches basses-s1" sheetId="41" r:id="rId10"/>
    <sheet name="7-tronc" sheetId="8" r:id="rId11"/>
    <sheet name="8-haie" sheetId="9" r:id="rId12"/>
    <sheet name="9-fossé à cheval" sheetId="10" r:id="rId13"/>
    <sheet name="10-contre-haut à cheval" sheetId="11" r:id="rId14"/>
    <sheet name="11-contre-bas à cheval" sheetId="12" r:id="rId15"/>
    <sheet name="12-portail" sheetId="13" r:id="rId16"/>
    <sheet name="13-passerelle à cheval" sheetId="14" r:id="rId17"/>
    <sheet name="14-gué" sheetId="15" r:id="rId18"/>
    <sheet name="15-maniabilité à cheval" sheetId="16" r:id="rId19"/>
    <sheet name="16-reculer à cheval" sheetId="17" r:id="rId20"/>
    <sheet name="17-escalier montant à cheval" sheetId="18" r:id="rId21"/>
    <sheet name="18-escalier descendant à cheval" sheetId="19" r:id="rId22"/>
    <sheet name="19-plan ascendant en main" sheetId="20" r:id="rId23"/>
    <sheet name="20-plan descendant en main" sheetId="21" r:id="rId24"/>
    <sheet name="21-contre-haut en main" sheetId="22" r:id="rId25"/>
    <sheet name="22-contre-bas en main" sheetId="23" r:id="rId26"/>
    <sheet name="23-van" sheetId="24" r:id="rId27"/>
    <sheet name="24-passerelle en main" sheetId="25" r:id="rId28"/>
    <sheet name="25-fossé en main" sheetId="26" r:id="rId29"/>
    <sheet name="26-immobilité en main" sheetId="27" r:id="rId30"/>
    <sheet name="27-montoir" sheetId="28" r:id="rId31"/>
    <sheet name="28-passage de sentier" sheetId="29" r:id="rId32"/>
    <sheet name="29-reculer en main" sheetId="30" r:id="rId33"/>
    <sheet name="30-maniabilité en main" sheetId="31" r:id="rId34"/>
    <sheet name="31-tronc en main" sheetId="32" r:id="rId35"/>
    <sheet name="32-immobilité à cheval" sheetId="33" r:id="rId36"/>
    <sheet name="33-escalier montant en main" sheetId="34" r:id="rId37"/>
    <sheet name="34-escalier descendant en main" sheetId="35" r:id="rId38"/>
    <sheet name="35-doline" sheetId="36" r:id="rId39"/>
    <sheet name="36-allée maraîchère en main" sheetId="37" r:id="rId40"/>
    <sheet name="37-conduite à une main sur un 8" sheetId="38" r:id="rId41"/>
    <sheet name="37-conduite à une main sur 8-s1" sheetId="42" r:id="rId42"/>
  </sheets>
  <calcPr calcId="162913"/>
  <customWorkbookViews>
    <customWorkbookView name="Nathalie - Affichage personnalisé" guid="{5C81C010-E2C7-4060-95C8-9A8F6C91DB51}" mergeInterval="0" personalView="1" maximized="1" xWindow="-8" yWindow="-8" windowWidth="1936" windowHeight="1056" tabRatio="860" activeSheetId="2"/>
  </customWorkbookViews>
</workbook>
</file>

<file path=xl/calcChain.xml><?xml version="1.0" encoding="utf-8"?>
<calcChain xmlns="http://schemas.openxmlformats.org/spreadsheetml/2006/main">
  <c r="B4" i="38" l="1"/>
  <c r="B4" i="42"/>
  <c r="I3" i="42"/>
  <c r="B3" i="42"/>
  <c r="B2" i="42"/>
  <c r="I1" i="42"/>
  <c r="B1" i="42"/>
  <c r="B4" i="41"/>
  <c r="I3" i="41"/>
  <c r="B3" i="41"/>
  <c r="B2" i="41"/>
  <c r="I1" i="41"/>
  <c r="B1" i="41"/>
  <c r="B4" i="40"/>
  <c r="B4" i="39"/>
  <c r="I3" i="40"/>
  <c r="B3" i="40"/>
  <c r="B2" i="40"/>
  <c r="B1" i="40"/>
  <c r="I3" i="39"/>
  <c r="B3" i="39"/>
  <c r="B2" i="39"/>
  <c r="B1" i="39"/>
  <c r="B4" i="37" l="1"/>
  <c r="B3" i="37"/>
  <c r="B4" i="36"/>
  <c r="B3" i="36"/>
  <c r="I3" i="38"/>
  <c r="I3" i="37"/>
  <c r="I3" i="36"/>
  <c r="B3" i="38"/>
  <c r="B2" i="38"/>
  <c r="I1" i="38"/>
  <c r="B1" i="38"/>
  <c r="B1" i="37"/>
  <c r="I1" i="37"/>
  <c r="B2" i="37"/>
  <c r="B3" i="35"/>
  <c r="B3" i="34"/>
  <c r="B3" i="33"/>
  <c r="B3" i="32"/>
  <c r="B3" i="31"/>
  <c r="B3" i="30"/>
  <c r="B3" i="29"/>
  <c r="B3" i="28"/>
  <c r="B3" i="27"/>
  <c r="B3" i="26"/>
  <c r="B3" i="25"/>
  <c r="B3" i="24"/>
  <c r="B3" i="23"/>
  <c r="B3" i="22"/>
  <c r="B3" i="21"/>
  <c r="B3" i="20"/>
  <c r="B3" i="19"/>
  <c r="B3" i="18"/>
  <c r="B3" i="17"/>
  <c r="B3" i="16"/>
  <c r="B3" i="15"/>
  <c r="B3" i="14"/>
  <c r="B3" i="13"/>
  <c r="B3" i="12"/>
  <c r="B3" i="11"/>
  <c r="B3" i="10"/>
  <c r="B3" i="9"/>
  <c r="B3" i="8"/>
  <c r="B3" i="7"/>
  <c r="B3" i="6"/>
  <c r="B3" i="5"/>
  <c r="B3" i="4"/>
  <c r="B3" i="3"/>
  <c r="B3" i="2"/>
  <c r="B1" i="2"/>
  <c r="B2" i="36"/>
  <c r="I1" i="36"/>
  <c r="B1" i="36"/>
  <c r="B4" i="35"/>
  <c r="I3" i="35"/>
  <c r="B2" i="35"/>
  <c r="I1" i="35"/>
  <c r="B1" i="35"/>
  <c r="B4" i="34"/>
  <c r="I3" i="34"/>
  <c r="B2" i="34"/>
  <c r="I1" i="34"/>
  <c r="B1" i="34"/>
  <c r="B4" i="33"/>
  <c r="I3" i="33"/>
  <c r="B2" i="33"/>
  <c r="I1" i="33"/>
  <c r="B1" i="33"/>
  <c r="B4" i="32"/>
  <c r="I3" i="32"/>
  <c r="B2" i="32"/>
  <c r="I1" i="32"/>
  <c r="B1" i="32"/>
  <c r="B4" i="31"/>
  <c r="I3" i="31"/>
  <c r="B2" i="31"/>
  <c r="I1" i="31"/>
  <c r="B1" i="31"/>
  <c r="B4" i="30"/>
  <c r="I3" i="30"/>
  <c r="B2" i="30"/>
  <c r="I1" i="30"/>
  <c r="B1" i="30"/>
  <c r="B4" i="29"/>
  <c r="I3" i="29"/>
  <c r="B2" i="29"/>
  <c r="I1" i="29"/>
  <c r="B1" i="29"/>
  <c r="B4" i="28"/>
  <c r="I3" i="28"/>
  <c r="B2" i="28"/>
  <c r="I1" i="28"/>
  <c r="B1" i="28"/>
  <c r="B4" i="27"/>
  <c r="I3" i="27"/>
  <c r="B2" i="27"/>
  <c r="I1" i="27"/>
  <c r="B1" i="27"/>
  <c r="B4" i="26"/>
  <c r="I3" i="26"/>
  <c r="B2" i="26"/>
  <c r="I1" i="26"/>
  <c r="B1" i="26"/>
  <c r="B4" i="25"/>
  <c r="I3" i="25"/>
  <c r="B2" i="25"/>
  <c r="I1" i="25"/>
  <c r="B1" i="25"/>
  <c r="B4" i="24"/>
  <c r="I3" i="24"/>
  <c r="B2" i="24"/>
  <c r="I1" i="24"/>
  <c r="B1" i="24"/>
  <c r="B4" i="23"/>
  <c r="I3" i="23"/>
  <c r="B2" i="23"/>
  <c r="I1" i="23"/>
  <c r="B1" i="23"/>
  <c r="B4" i="22"/>
  <c r="I3" i="22"/>
  <c r="B2" i="22"/>
  <c r="I1" i="22"/>
  <c r="B1" i="22"/>
  <c r="B4" i="21"/>
  <c r="I3" i="21"/>
  <c r="B2" i="21"/>
  <c r="I1" i="21"/>
  <c r="B1" i="21"/>
  <c r="B4" i="20"/>
  <c r="I3" i="20"/>
  <c r="B2" i="20"/>
  <c r="I1" i="20"/>
  <c r="B1" i="20"/>
  <c r="B4" i="19"/>
  <c r="I3" i="19"/>
  <c r="B2" i="19"/>
  <c r="I1" i="19"/>
  <c r="B1" i="19"/>
  <c r="B4" i="18"/>
  <c r="I3" i="18"/>
  <c r="B2" i="18"/>
  <c r="I1" i="18"/>
  <c r="B1" i="18"/>
  <c r="B4" i="17"/>
  <c r="I3" i="17"/>
  <c r="B2" i="17"/>
  <c r="I1" i="17"/>
  <c r="B1" i="17"/>
  <c r="B4" i="16"/>
  <c r="I3" i="16"/>
  <c r="B2" i="16"/>
  <c r="I1" i="16"/>
  <c r="B1" i="16"/>
  <c r="B4" i="15"/>
  <c r="I3" i="15"/>
  <c r="B2" i="15"/>
  <c r="I1" i="15"/>
  <c r="B1" i="15"/>
  <c r="B4" i="14"/>
  <c r="I3" i="14"/>
  <c r="B2" i="14"/>
  <c r="I1" i="14"/>
  <c r="B1" i="14"/>
  <c r="B4" i="13"/>
  <c r="I3" i="13"/>
  <c r="B2" i="13"/>
  <c r="I1" i="13"/>
  <c r="B1" i="13"/>
  <c r="B4" i="12"/>
  <c r="I3" i="12"/>
  <c r="B2" i="12"/>
  <c r="I1" i="12"/>
  <c r="B1" i="12"/>
  <c r="B4" i="11"/>
  <c r="I3" i="11"/>
  <c r="B2" i="11"/>
  <c r="I1" i="11"/>
  <c r="B1" i="11"/>
  <c r="B4" i="10"/>
  <c r="I3" i="10"/>
  <c r="B2" i="10"/>
  <c r="I1" i="10"/>
  <c r="B1" i="10"/>
  <c r="B4" i="9"/>
  <c r="I3" i="9"/>
  <c r="B2" i="9"/>
  <c r="I1" i="9"/>
  <c r="B1" i="9"/>
  <c r="B4" i="8"/>
  <c r="I3" i="8"/>
  <c r="B2" i="8"/>
  <c r="I1" i="8"/>
  <c r="B1" i="8"/>
  <c r="B4" i="7"/>
  <c r="I3" i="7"/>
  <c r="B2" i="7"/>
  <c r="I1" i="7"/>
  <c r="B1" i="7"/>
  <c r="B4" i="6"/>
  <c r="I3" i="6"/>
  <c r="B2" i="6"/>
  <c r="I1" i="6"/>
  <c r="B1" i="6"/>
  <c r="I3" i="5"/>
  <c r="B4" i="5"/>
  <c r="B2" i="5"/>
  <c r="I1" i="5"/>
  <c r="B1" i="5"/>
  <c r="I3" i="4"/>
  <c r="B4" i="4"/>
  <c r="B2" i="4"/>
  <c r="I1" i="4"/>
  <c r="B1" i="4"/>
  <c r="I3" i="3"/>
  <c r="B4" i="3"/>
  <c r="B2" i="3"/>
  <c r="I1" i="3"/>
  <c r="B1" i="3"/>
  <c r="I1" i="2"/>
  <c r="I3" i="2"/>
  <c r="B4" i="2"/>
  <c r="B2" i="2"/>
</calcChain>
</file>

<file path=xl/sharedStrings.xml><?xml version="1.0" encoding="utf-8"?>
<sst xmlns="http://schemas.openxmlformats.org/spreadsheetml/2006/main" count="4519" uniqueCount="142">
  <si>
    <t>Reculer à cheval</t>
  </si>
  <si>
    <t>Maniabilité à cheval</t>
  </si>
  <si>
    <t>dépassement de temps (nb seconde)</t>
  </si>
  <si>
    <t>Escalier montant à cheval</t>
  </si>
  <si>
    <t>Escalier descendant à cheval</t>
  </si>
  <si>
    <t>Plan descendant en main</t>
  </si>
  <si>
    <t>Tronc en main</t>
  </si>
  <si>
    <t>Escalier montant en main</t>
  </si>
  <si>
    <t>Escalier descendant en main</t>
  </si>
  <si>
    <t>Doline</t>
  </si>
  <si>
    <t>Efficacité</t>
  </si>
  <si>
    <t>bon</t>
  </si>
  <si>
    <t>1 faute</t>
  </si>
  <si>
    <t>2 fautes</t>
  </si>
  <si>
    <t>3 fautes</t>
  </si>
  <si>
    <t>Style</t>
  </si>
  <si>
    <t>très bon</t>
  </si>
  <si>
    <t>passable</t>
  </si>
  <si>
    <t>moyen</t>
  </si>
  <si>
    <t>médiocre</t>
  </si>
  <si>
    <t>mauvais</t>
  </si>
  <si>
    <t>Pénalités</t>
  </si>
  <si>
    <t>Trec de</t>
  </si>
  <si>
    <t>Date</t>
  </si>
  <si>
    <t>étriers battants</t>
  </si>
  <si>
    <t>+3</t>
  </si>
  <si>
    <t>+2</t>
  </si>
  <si>
    <t>+1</t>
  </si>
  <si>
    <t>-1</t>
  </si>
  <si>
    <t>-2</t>
  </si>
  <si>
    <t>-3</t>
  </si>
  <si>
    <t>Dossard n°</t>
  </si>
  <si>
    <t>Total :</t>
  </si>
  <si>
    <t>galop</t>
  </si>
  <si>
    <t>trot</t>
  </si>
  <si>
    <t>pas</t>
  </si>
  <si>
    <t>brutalité</t>
  </si>
  <si>
    <t>franchissement dangereux</t>
  </si>
  <si>
    <t>nombre de secondes</t>
  </si>
  <si>
    <t>1ère intervention</t>
  </si>
  <si>
    <t>2ème intervention</t>
  </si>
  <si>
    <t>3ème intervention</t>
  </si>
  <si>
    <t>3 lâchers</t>
  </si>
  <si>
    <t>insulte</t>
  </si>
  <si>
    <t>Fossé en main</t>
  </si>
  <si>
    <t>Obstacle:</t>
  </si>
  <si>
    <t>Juge:</t>
  </si>
  <si>
    <t>Date:</t>
  </si>
  <si>
    <t>pied sorti du couloir</t>
  </si>
  <si>
    <t>Reculer en main</t>
  </si>
  <si>
    <t>1 pied levé</t>
  </si>
  <si>
    <t>2 pieds levés</t>
  </si>
  <si>
    <t>3 pieds levés</t>
  </si>
  <si>
    <t>étriers à l'envers</t>
  </si>
  <si>
    <t>Gué</t>
  </si>
  <si>
    <t>franchissement autre allure que pas</t>
  </si>
  <si>
    <t>bonne</t>
  </si>
  <si>
    <t>Slalom</t>
  </si>
  <si>
    <t>porte slalom manquée</t>
  </si>
  <si>
    <t>Haie</t>
  </si>
  <si>
    <t>obstacle non sauté</t>
  </si>
  <si>
    <t>Contre-haut en main</t>
  </si>
  <si>
    <t>Contre-bas à cheval</t>
  </si>
  <si>
    <t>Immobilité à cheval</t>
  </si>
  <si>
    <t>Plan ascendant en main</t>
  </si>
  <si>
    <t>Portail</t>
  </si>
  <si>
    <t>Tronc</t>
  </si>
  <si>
    <t>Passerelle à cheval</t>
  </si>
  <si>
    <t>pied sorti de la passerelle</t>
  </si>
  <si>
    <t>-10</t>
  </si>
  <si>
    <t>Série:</t>
  </si>
  <si>
    <t>Passage de sentier</t>
  </si>
  <si>
    <t>Série</t>
  </si>
  <si>
    <t>Contre-haut à cheval</t>
  </si>
  <si>
    <t>Contre-bas en main</t>
  </si>
  <si>
    <t>Passerelle en main</t>
  </si>
  <si>
    <t>sortie de l'obstacle</t>
  </si>
  <si>
    <t>Plan ascendant à cheval</t>
  </si>
  <si>
    <t>Plan descendant à cheval</t>
  </si>
  <si>
    <t>Remarques:</t>
  </si>
  <si>
    <t>Données de base</t>
  </si>
  <si>
    <t>(à remplir en premier)</t>
  </si>
  <si>
    <t>TREC de</t>
  </si>
  <si>
    <t>:</t>
  </si>
  <si>
    <t>Poste</t>
  </si>
  <si>
    <t>Les juges</t>
  </si>
  <si>
    <t>Nom</t>
  </si>
  <si>
    <t>Prénom</t>
  </si>
  <si>
    <t>Chapeau de gendarme</t>
  </si>
  <si>
    <t>Allée maraîchière</t>
  </si>
  <si>
    <t>Branches basses</t>
  </si>
  <si>
    <t>Fossé à cheval</t>
  </si>
  <si>
    <t>Van</t>
  </si>
  <si>
    <t>Immobilité en main</t>
  </si>
  <si>
    <t>Montoir</t>
  </si>
  <si>
    <t>Maniabilité en main</t>
  </si>
  <si>
    <t>Remarques générales :</t>
  </si>
  <si>
    <t>N° :</t>
  </si>
  <si>
    <t>Inscrivez ici le nom du Trec</t>
  </si>
  <si>
    <t>Inscrivez ici les séries (Ex: 1&amp;2)</t>
  </si>
  <si>
    <t>16.05.2009 (Changez la date)</t>
  </si>
  <si>
    <t>Exemple de nom 1</t>
  </si>
  <si>
    <t>Exemple de nom 2</t>
  </si>
  <si>
    <t>Exemple de nom 3</t>
  </si>
  <si>
    <t>Exemple de nom 4</t>
  </si>
  <si>
    <t>Exemple de nom 5</t>
  </si>
  <si>
    <t>Exemple de prénom 1</t>
  </si>
  <si>
    <t>Exemple de prénom 2</t>
  </si>
  <si>
    <t>Exemple de prénom 3</t>
  </si>
  <si>
    <t>Exemple de prénom 4</t>
  </si>
  <si>
    <t>Exemple de prénom 5</t>
  </si>
  <si>
    <t>1 lâcher</t>
  </si>
  <si>
    <t>2 lâchers</t>
  </si>
  <si>
    <t>franchissement autre allure que le pas</t>
  </si>
  <si>
    <t>étriers battants (si entrée en main)</t>
  </si>
  <si>
    <t>temps dépassé pour mise en place</t>
  </si>
  <si>
    <t>cheval incomplète-ment dans le cercle</t>
  </si>
  <si>
    <t>obstacle sautant non sauté</t>
  </si>
  <si>
    <t>pied sorti du couloir ou sur la ligne</t>
  </si>
  <si>
    <t>cheval sorti de l'obstacle</t>
  </si>
  <si>
    <t>rênes non libres sur l'encolure</t>
  </si>
  <si>
    <t>pied sorti du cercle ou sur la ligne</t>
  </si>
  <si>
    <t>rênes non libres</t>
  </si>
  <si>
    <t>cheval incomplétement dans le cercle</t>
  </si>
  <si>
    <t>Pénalités générales</t>
  </si>
  <si>
    <t>chute</t>
  </si>
  <si>
    <t>volte en s.1</t>
  </si>
  <si>
    <t>tracé non respecté</t>
  </si>
  <si>
    <t>chgt de main ou intervention des 2 mains</t>
  </si>
  <si>
    <t>Conduite à une main sur un 8</t>
  </si>
  <si>
    <t>Allée maraîchère en main</t>
  </si>
  <si>
    <t xml:space="preserve"> insulte</t>
  </si>
  <si>
    <t>bruatlité</t>
  </si>
  <si>
    <t>dépassement du temps pour lâcher les rênes</t>
  </si>
  <si>
    <t>4b</t>
  </si>
  <si>
    <t>Allée maraîchère s1</t>
  </si>
  <si>
    <t>5b</t>
  </si>
  <si>
    <t>Slalom s1</t>
  </si>
  <si>
    <t>6b</t>
  </si>
  <si>
    <t>Branches basses s1</t>
  </si>
  <si>
    <t>37b</t>
  </si>
  <si>
    <t>Conduite à une main sur un 8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</si>
</sst>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Verdana"/>
    </font>
    <font>
      <sz val="12"/>
      <name val="Times New Roman"/>
    </font>
    <font>
      <u/>
      <sz val="13"/>
      <name val="Times New Roman"/>
    </font>
    <font>
      <sz val="10"/>
      <name val="Times New Roman"/>
    </font>
    <font>
      <b/>
      <sz val="12"/>
      <name val="Times New Roman"/>
      <family val="1"/>
    </font>
    <font>
      <u/>
      <sz val="10"/>
      <name val="Times New Roman"/>
    </font>
    <font>
      <sz val="10"/>
      <name val="Verdana"/>
    </font>
    <font>
      <b/>
      <u/>
      <sz val="12"/>
      <name val="Times New Roman"/>
      <family val="1"/>
    </font>
    <font>
      <sz val="8"/>
      <name val="Times New Roman"/>
    </font>
    <font>
      <sz val="10"/>
      <name val="Verdana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0"/>
      <name val="Times New Roman"/>
      <family val="1"/>
    </font>
    <font>
      <u/>
      <sz val="13"/>
      <name val="Times New Roman"/>
      <family val="1"/>
    </font>
    <font>
      <u/>
      <sz val="10"/>
      <name val="Times New Roman"/>
      <family val="1"/>
    </font>
    <font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22" xfId="0" quotePrefix="1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1" fillId="0" borderId="28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4" fillId="0" borderId="0" xfId="0" applyFont="1"/>
    <xf numFmtId="0" fontId="3" fillId="0" borderId="30" xfId="0" applyFont="1" applyBorder="1" applyAlignment="1">
      <alignment vertical="center" wrapText="1"/>
    </xf>
    <xf numFmtId="14" fontId="1" fillId="0" borderId="0" xfId="0" applyNumberFormat="1" applyFont="1" applyAlignment="1">
      <alignment horizontal="left"/>
    </xf>
    <xf numFmtId="0" fontId="3" fillId="0" borderId="3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0" fontId="3" fillId="0" borderId="34" xfId="0" quotePrefix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35" xfId="0" quotePrefix="1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/>
    <xf numFmtId="0" fontId="8" fillId="0" borderId="23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29" xfId="0" quotePrefix="1" applyFont="1" applyBorder="1" applyAlignment="1">
      <alignment horizontal="center" vertical="center"/>
    </xf>
    <xf numFmtId="0" fontId="3" fillId="0" borderId="39" xfId="0" quotePrefix="1" applyFont="1" applyBorder="1" applyAlignment="1">
      <alignment horizontal="center" vertical="center"/>
    </xf>
    <xf numFmtId="0" fontId="3" fillId="0" borderId="40" xfId="0" quotePrefix="1" applyFont="1" applyBorder="1" applyAlignment="1">
      <alignment horizontal="center" vertical="center"/>
    </xf>
    <xf numFmtId="0" fontId="3" fillId="0" borderId="24" xfId="0" quotePrefix="1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3" fillId="0" borderId="23" xfId="0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11" fillId="0" borderId="50" xfId="0" applyFont="1" applyBorder="1"/>
    <xf numFmtId="0" fontId="11" fillId="0" borderId="51" xfId="0" applyFont="1" applyBorder="1"/>
    <xf numFmtId="0" fontId="0" fillId="0" borderId="53" xfId="0" applyBorder="1"/>
    <xf numFmtId="0" fontId="0" fillId="0" borderId="54" xfId="0" applyBorder="1"/>
    <xf numFmtId="0" fontId="0" fillId="0" borderId="31" xfId="0" applyBorder="1"/>
    <xf numFmtId="0" fontId="0" fillId="2" borderId="55" xfId="0" applyFill="1" applyBorder="1" applyProtection="1">
      <protection locked="0"/>
    </xf>
    <xf numFmtId="0" fontId="0" fillId="0" borderId="56" xfId="0" applyBorder="1"/>
    <xf numFmtId="0" fontId="0" fillId="0" borderId="18" xfId="0" applyBorder="1"/>
    <xf numFmtId="0" fontId="0" fillId="0" borderId="24" xfId="0" applyBorder="1"/>
    <xf numFmtId="0" fontId="0" fillId="2" borderId="5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58" xfId="0" applyBorder="1"/>
    <xf numFmtId="0" fontId="0" fillId="0" borderId="59" xfId="0" applyBorder="1"/>
    <xf numFmtId="0" fontId="0" fillId="2" borderId="6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48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9" fillId="2" borderId="40" xfId="0" applyFont="1" applyFill="1" applyBorder="1" applyProtection="1">
      <protection locked="0"/>
    </xf>
    <xf numFmtId="0" fontId="9" fillId="2" borderId="62" xfId="0" applyFont="1" applyFill="1" applyBorder="1" applyProtection="1">
      <protection locked="0"/>
    </xf>
    <xf numFmtId="0" fontId="10" fillId="0" borderId="0" xfId="0" applyFont="1"/>
    <xf numFmtId="0" fontId="1" fillId="0" borderId="0" xfId="0" applyFont="1" applyAlignment="1">
      <alignment horizontal="left"/>
    </xf>
    <xf numFmtId="0" fontId="9" fillId="2" borderId="19" xfId="0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2" borderId="63" xfId="0" applyFont="1" applyFill="1" applyBorder="1" applyProtection="1">
      <protection locked="0"/>
    </xf>
    <xf numFmtId="0" fontId="9" fillId="2" borderId="64" xfId="0" applyFont="1" applyFill="1" applyBorder="1" applyProtection="1">
      <protection locked="0"/>
    </xf>
    <xf numFmtId="0" fontId="3" fillId="0" borderId="65" xfId="0" applyFont="1" applyBorder="1" applyAlignment="1">
      <alignment vertical="center" wrapText="1"/>
    </xf>
    <xf numFmtId="0" fontId="3" fillId="0" borderId="66" xfId="0" quotePrefix="1" applyFont="1" applyBorder="1" applyAlignment="1">
      <alignment horizontal="center" vertical="center"/>
    </xf>
    <xf numFmtId="0" fontId="3" fillId="0" borderId="67" xfId="0" quotePrefix="1" applyFont="1" applyBorder="1" applyAlignment="1">
      <alignment horizontal="center" vertical="center"/>
    </xf>
    <xf numFmtId="0" fontId="3" fillId="0" borderId="65" xfId="0" quotePrefix="1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0" fontId="3" fillId="0" borderId="69" xfId="0" quotePrefix="1" applyFont="1" applyBorder="1" applyAlignment="1">
      <alignment horizontal="center" vertical="center"/>
    </xf>
    <xf numFmtId="0" fontId="3" fillId="0" borderId="70" xfId="0" quotePrefix="1" applyFont="1" applyBorder="1" applyAlignment="1">
      <alignment horizontal="center" vertical="center"/>
    </xf>
    <xf numFmtId="0" fontId="3" fillId="0" borderId="71" xfId="0" quotePrefix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48" xfId="0" quotePrefix="1" applyFont="1" applyBorder="1" applyAlignment="1">
      <alignment horizontal="center" vertical="center"/>
    </xf>
    <xf numFmtId="0" fontId="3" fillId="0" borderId="50" xfId="0" quotePrefix="1" applyFont="1" applyBorder="1" applyAlignment="1">
      <alignment horizontal="center" vertical="center"/>
    </xf>
    <xf numFmtId="0" fontId="3" fillId="0" borderId="51" xfId="0" quotePrefix="1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15" xfId="0" quotePrefix="1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/>
    </xf>
    <xf numFmtId="0" fontId="14" fillId="0" borderId="28" xfId="0" quotePrefix="1" applyFont="1" applyBorder="1" applyAlignment="1">
      <alignment horizontal="center" vertical="center"/>
    </xf>
    <xf numFmtId="0" fontId="14" fillId="0" borderId="19" xfId="0" quotePrefix="1" applyFont="1" applyBorder="1" applyAlignment="1">
      <alignment horizontal="center"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14" fillId="0" borderId="29" xfId="0" quotePrefix="1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4" fillId="0" borderId="22" xfId="0" quotePrefix="1" applyFont="1" applyBorder="1" applyAlignment="1">
      <alignment horizontal="center" vertical="center"/>
    </xf>
    <xf numFmtId="0" fontId="1" fillId="0" borderId="72" xfId="0" applyFont="1" applyBorder="1"/>
    <xf numFmtId="0" fontId="14" fillId="0" borderId="3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35" xfId="0" quotePrefix="1" applyFont="1" applyBorder="1" applyAlignment="1">
      <alignment horizontal="center" vertical="center"/>
    </xf>
    <xf numFmtId="0" fontId="14" fillId="0" borderId="36" xfId="0" quotePrefix="1" applyFont="1" applyBorder="1" applyAlignment="1">
      <alignment horizontal="center" vertical="center"/>
    </xf>
    <xf numFmtId="0" fontId="14" fillId="0" borderId="37" xfId="0" quotePrefix="1" applyFont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4" fillId="0" borderId="30" xfId="0" applyFont="1" applyBorder="1" applyAlignment="1">
      <alignment vertical="center"/>
    </xf>
    <xf numFmtId="0" fontId="14" fillId="0" borderId="20" xfId="0" quotePrefix="1" applyFont="1" applyBorder="1" applyAlignment="1">
      <alignment horizontal="center" vertical="center"/>
    </xf>
    <xf numFmtId="0" fontId="0" fillId="0" borderId="73" xfId="0" applyBorder="1"/>
    <xf numFmtId="0" fontId="0" fillId="0" borderId="74" xfId="0" applyBorder="1"/>
    <xf numFmtId="0" fontId="0" fillId="2" borderId="75" xfId="0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76" xfId="0" applyFill="1" applyBorder="1" applyProtection="1">
      <protection locked="0"/>
    </xf>
    <xf numFmtId="0" fontId="3" fillId="0" borderId="57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1" fillId="0" borderId="0" xfId="0" applyFont="1" applyBorder="1"/>
    <xf numFmtId="0" fontId="14" fillId="0" borderId="49" xfId="0" applyFont="1" applyBorder="1" applyAlignment="1">
      <alignment vertical="center" wrapText="1"/>
    </xf>
    <xf numFmtId="0" fontId="0" fillId="0" borderId="65" xfId="0" applyBorder="1"/>
    <xf numFmtId="0" fontId="0" fillId="0" borderId="80" xfId="0" applyFill="1" applyBorder="1"/>
    <xf numFmtId="0" fontId="0" fillId="0" borderId="0" xfId="0" applyBorder="1"/>
    <xf numFmtId="0" fontId="9" fillId="2" borderId="77" xfId="0" applyFont="1" applyFill="1" applyBorder="1" applyAlignment="1" applyProtection="1">
      <alignment horizontal="left"/>
      <protection locked="0"/>
    </xf>
    <xf numFmtId="0" fontId="0" fillId="2" borderId="69" xfId="0" applyFill="1" applyBorder="1" applyAlignment="1" applyProtection="1">
      <alignment horizontal="left"/>
      <protection locked="0"/>
    </xf>
    <xf numFmtId="0" fontId="0" fillId="2" borderId="68" xfId="0" applyFill="1" applyBorder="1" applyAlignment="1" applyProtection="1">
      <alignment horizontal="left"/>
      <protection locked="0"/>
    </xf>
    <xf numFmtId="14" fontId="0" fillId="2" borderId="77" xfId="0" applyNumberFormat="1" applyFill="1" applyBorder="1" applyAlignment="1" applyProtection="1">
      <alignment horizontal="left"/>
      <protection locked="0"/>
    </xf>
    <xf numFmtId="0" fontId="11" fillId="0" borderId="78" xfId="0" applyFont="1" applyBorder="1" applyAlignment="1">
      <alignment horizontal="center" textRotation="90"/>
    </xf>
    <xf numFmtId="0" fontId="11" fillId="0" borderId="60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42" xfId="0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28" xfId="0" applyBorder="1" applyAlignment="1">
      <alignment horizontal="left"/>
    </xf>
    <xf numFmtId="16" fontId="0" fillId="0" borderId="28" xfId="0" applyNumberFormat="1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left"/>
    </xf>
    <xf numFmtId="0" fontId="13" fillId="0" borderId="42" xfId="0" applyFont="1" applyBorder="1" applyAlignment="1">
      <alignment horizontal="left"/>
    </xf>
    <xf numFmtId="0" fontId="0" fillId="2" borderId="61" xfId="0" applyFill="1" applyBorder="1" applyAlignment="1" applyProtection="1">
      <alignment horizontal="left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152400</xdr:rowOff>
    </xdr:from>
    <xdr:to>
      <xdr:col>4</xdr:col>
      <xdr:colOff>0</xdr:colOff>
      <xdr:row>5</xdr:row>
      <xdr:rowOff>152400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42925" y="1247775"/>
          <a:ext cx="16859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6</xdr:row>
      <xdr:rowOff>161925</xdr:rowOff>
    </xdr:from>
    <xdr:to>
      <xdr:col>3</xdr:col>
      <xdr:colOff>752475</xdr:colOff>
      <xdr:row>6</xdr:row>
      <xdr:rowOff>161925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33400" y="1447800"/>
          <a:ext cx="16859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7</xdr:row>
      <xdr:rowOff>161925</xdr:rowOff>
    </xdr:from>
    <xdr:to>
      <xdr:col>3</xdr:col>
      <xdr:colOff>752475</xdr:colOff>
      <xdr:row>7</xdr:row>
      <xdr:rowOff>161925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33400" y="1638300"/>
          <a:ext cx="16859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1495425</xdr:colOff>
      <xdr:row>0</xdr:row>
      <xdr:rowOff>19050</xdr:rowOff>
    </xdr:from>
    <xdr:to>
      <xdr:col>7</xdr:col>
      <xdr:colOff>1704975</xdr:colOff>
      <xdr:row>4</xdr:row>
      <xdr:rowOff>142875</xdr:rowOff>
    </xdr:to>
    <xdr:pic>
      <xdr:nvPicPr>
        <xdr:cNvPr id="2332" name="Image 4" descr="newlogo_blanc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050"/>
          <a:ext cx="1933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" name="Image 4" descr="newlogo_blanc.jpg">
          <a:extLst>
            <a:ext uri="{FF2B5EF4-FFF2-40B4-BE49-F238E27FC236}">
              <a16:creationId xmlns:a16="http://schemas.microsoft.com/office/drawing/2014/main" id="{B9EAD9F4-2774-4641-A3AF-672D95A97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8261" name="Image 4" descr="newlogo_blanc.jpg">
          <a:extLst>
            <a:ext uri="{FF2B5EF4-FFF2-40B4-BE49-F238E27FC236}">
              <a16:creationId xmlns:a16="http://schemas.microsoft.com/office/drawing/2014/main" id="{00000000-0008-0000-0700-00004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9285" name="Image 4" descr="newlogo_blanc.jpg">
          <a:extLst>
            <a:ext uri="{FF2B5EF4-FFF2-40B4-BE49-F238E27FC236}">
              <a16:creationId xmlns:a16="http://schemas.microsoft.com/office/drawing/2014/main" id="{00000000-0008-0000-0800-000045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0309" name="Image 4" descr="newlogo_blanc.jpg">
          <a:extLst>
            <a:ext uri="{FF2B5EF4-FFF2-40B4-BE49-F238E27FC236}">
              <a16:creationId xmlns:a16="http://schemas.microsoft.com/office/drawing/2014/main" id="{00000000-0008-0000-0900-00004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1333" name="Image 4" descr="newlogo_blanc.jpg">
          <a:extLst>
            <a:ext uri="{FF2B5EF4-FFF2-40B4-BE49-F238E27FC236}">
              <a16:creationId xmlns:a16="http://schemas.microsoft.com/office/drawing/2014/main" id="{00000000-0008-0000-0A00-000045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2357" name="Image 4" descr="newlogo_blanc.jpg">
          <a:extLst>
            <a:ext uri="{FF2B5EF4-FFF2-40B4-BE49-F238E27FC236}">
              <a16:creationId xmlns:a16="http://schemas.microsoft.com/office/drawing/2014/main" id="{00000000-0008-0000-0B00-000045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3381" name="Image 4" descr="newlogo_blanc.jpg">
          <a:extLst>
            <a:ext uri="{FF2B5EF4-FFF2-40B4-BE49-F238E27FC236}">
              <a16:creationId xmlns:a16="http://schemas.microsoft.com/office/drawing/2014/main" id="{00000000-0008-0000-0C00-000045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4405" name="Image 4" descr="newlogo_blanc.jpg">
          <a:extLst>
            <a:ext uri="{FF2B5EF4-FFF2-40B4-BE49-F238E27FC236}">
              <a16:creationId xmlns:a16="http://schemas.microsoft.com/office/drawing/2014/main" id="{00000000-0008-0000-0D00-000045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5429" name="Image 4" descr="newlogo_blanc.jpg">
          <a:extLst>
            <a:ext uri="{FF2B5EF4-FFF2-40B4-BE49-F238E27FC236}">
              <a16:creationId xmlns:a16="http://schemas.microsoft.com/office/drawing/2014/main" id="{00000000-0008-0000-0E00-000045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6453" name="Image 4" descr="newlogo_blanc.jpg">
          <a:extLst>
            <a:ext uri="{FF2B5EF4-FFF2-40B4-BE49-F238E27FC236}">
              <a16:creationId xmlns:a16="http://schemas.microsoft.com/office/drawing/2014/main" id="{00000000-0008-0000-0F00-000045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4166" name="Image 4" descr="newlogo_blanc.jpg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7477" name="Image 4" descr="newlogo_blanc.jpg">
          <a:extLst>
            <a:ext uri="{FF2B5EF4-FFF2-40B4-BE49-F238E27FC236}">
              <a16:creationId xmlns:a16="http://schemas.microsoft.com/office/drawing/2014/main" id="{00000000-0008-0000-1000-000045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8501" name="Image 4" descr="newlogo_blanc.jpg">
          <a:extLst>
            <a:ext uri="{FF2B5EF4-FFF2-40B4-BE49-F238E27FC236}">
              <a16:creationId xmlns:a16="http://schemas.microsoft.com/office/drawing/2014/main" id="{00000000-0008-0000-1100-000045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9525" name="Image 4" descr="newlogo_blanc.jpg">
          <a:extLst>
            <a:ext uri="{FF2B5EF4-FFF2-40B4-BE49-F238E27FC236}">
              <a16:creationId xmlns:a16="http://schemas.microsoft.com/office/drawing/2014/main" id="{00000000-0008-0000-1200-000045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0549" name="Image 4" descr="newlogo_blanc.jpg">
          <a:extLst>
            <a:ext uri="{FF2B5EF4-FFF2-40B4-BE49-F238E27FC236}">
              <a16:creationId xmlns:a16="http://schemas.microsoft.com/office/drawing/2014/main" id="{00000000-0008-0000-1300-00004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1572" name="Image 4" descr="newlogo_blanc.jpg">
          <a:extLst>
            <a:ext uri="{FF2B5EF4-FFF2-40B4-BE49-F238E27FC236}">
              <a16:creationId xmlns:a16="http://schemas.microsoft.com/office/drawing/2014/main" id="{00000000-0008-0000-1400-000044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2596" name="Image 4" descr="newlogo_blanc.jpg">
          <a:extLst>
            <a:ext uri="{FF2B5EF4-FFF2-40B4-BE49-F238E27FC236}">
              <a16:creationId xmlns:a16="http://schemas.microsoft.com/office/drawing/2014/main" id="{00000000-0008-0000-1500-000044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3620" name="Image 4" descr="newlogo_blanc.jpg">
          <a:extLst>
            <a:ext uri="{FF2B5EF4-FFF2-40B4-BE49-F238E27FC236}">
              <a16:creationId xmlns:a16="http://schemas.microsoft.com/office/drawing/2014/main" id="{00000000-0008-0000-1600-00004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4644" name="Image 4" descr="newlogo_blanc.jpg">
          <a:extLst>
            <a:ext uri="{FF2B5EF4-FFF2-40B4-BE49-F238E27FC236}">
              <a16:creationId xmlns:a16="http://schemas.microsoft.com/office/drawing/2014/main" id="{00000000-0008-0000-1700-00004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5668" name="Image 4" descr="newlogo_blanc.jpg">
          <a:extLst>
            <a:ext uri="{FF2B5EF4-FFF2-40B4-BE49-F238E27FC236}">
              <a16:creationId xmlns:a16="http://schemas.microsoft.com/office/drawing/2014/main" id="{00000000-0008-0000-1800-00004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6692" name="Image 4" descr="newlogo_blanc.jpg">
          <a:extLst>
            <a:ext uri="{FF2B5EF4-FFF2-40B4-BE49-F238E27FC236}">
              <a16:creationId xmlns:a16="http://schemas.microsoft.com/office/drawing/2014/main" id="{00000000-0008-0000-1900-00004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1094" name="Image 4" descr="newlogo_blanc.jpg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7716" name="Image 4" descr="newlogo_blanc.jpg">
          <a:extLst>
            <a:ext uri="{FF2B5EF4-FFF2-40B4-BE49-F238E27FC236}">
              <a16:creationId xmlns:a16="http://schemas.microsoft.com/office/drawing/2014/main" id="{00000000-0008-0000-1A00-00004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8740" name="Image 4" descr="newlogo_blanc.jpg">
          <a:extLst>
            <a:ext uri="{FF2B5EF4-FFF2-40B4-BE49-F238E27FC236}">
              <a16:creationId xmlns:a16="http://schemas.microsoft.com/office/drawing/2014/main" id="{00000000-0008-0000-1B00-00004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9764" name="Image 4" descr="newlogo_blanc.jpg">
          <a:extLst>
            <a:ext uri="{FF2B5EF4-FFF2-40B4-BE49-F238E27FC236}">
              <a16:creationId xmlns:a16="http://schemas.microsoft.com/office/drawing/2014/main" id="{00000000-0008-0000-1C00-00004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0788" name="Image 4" descr="newlogo_blanc.jpg">
          <a:extLst>
            <a:ext uri="{FF2B5EF4-FFF2-40B4-BE49-F238E27FC236}">
              <a16:creationId xmlns:a16="http://schemas.microsoft.com/office/drawing/2014/main" id="{00000000-0008-0000-1D00-000044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1812" name="Image 4" descr="newlogo_blanc.jpg">
          <a:extLst>
            <a:ext uri="{FF2B5EF4-FFF2-40B4-BE49-F238E27FC236}">
              <a16:creationId xmlns:a16="http://schemas.microsoft.com/office/drawing/2014/main" id="{00000000-0008-0000-1E00-000044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2836" name="Image 4" descr="newlogo_blanc.jpg">
          <a:extLst>
            <a:ext uri="{FF2B5EF4-FFF2-40B4-BE49-F238E27FC236}">
              <a16:creationId xmlns:a16="http://schemas.microsoft.com/office/drawing/2014/main" id="{00000000-0008-0000-1F00-000044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3860" name="Image 4" descr="newlogo_blanc.jpg">
          <a:extLst>
            <a:ext uri="{FF2B5EF4-FFF2-40B4-BE49-F238E27FC236}">
              <a16:creationId xmlns:a16="http://schemas.microsoft.com/office/drawing/2014/main" id="{00000000-0008-0000-2000-000044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4884" name="Image 4" descr="newlogo_blanc.jpg">
          <a:extLst>
            <a:ext uri="{FF2B5EF4-FFF2-40B4-BE49-F238E27FC236}">
              <a16:creationId xmlns:a16="http://schemas.microsoft.com/office/drawing/2014/main" id="{00000000-0008-0000-2100-000044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5908" name="Image 4" descr="newlogo_blanc.jpg">
          <a:extLst>
            <a:ext uri="{FF2B5EF4-FFF2-40B4-BE49-F238E27FC236}">
              <a16:creationId xmlns:a16="http://schemas.microsoft.com/office/drawing/2014/main" id="{00000000-0008-0000-2200-000044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6932" name="Image 4" descr="newlogo_blanc.jpg">
          <a:extLst>
            <a:ext uri="{FF2B5EF4-FFF2-40B4-BE49-F238E27FC236}">
              <a16:creationId xmlns:a16="http://schemas.microsoft.com/office/drawing/2014/main" id="{00000000-0008-0000-2300-00004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5190" name="Image 4" descr="newlogo_blanc.jpg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7943" name="Image 4" descr="newlogo_blanc.jpg">
          <a:extLst>
            <a:ext uri="{FF2B5EF4-FFF2-40B4-BE49-F238E27FC236}">
              <a16:creationId xmlns:a16="http://schemas.microsoft.com/office/drawing/2014/main" id="{00000000-0008-0000-2400-000037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16</xdr:col>
      <xdr:colOff>342900</xdr:colOff>
      <xdr:row>3</xdr:row>
      <xdr:rowOff>47625</xdr:rowOff>
    </xdr:to>
    <xdr:pic>
      <xdr:nvPicPr>
        <xdr:cNvPr id="38927" name="Image 4" descr="newlogo_blanc.jpg">
          <a:extLst>
            <a:ext uri="{FF2B5EF4-FFF2-40B4-BE49-F238E27FC236}">
              <a16:creationId xmlns:a16="http://schemas.microsoft.com/office/drawing/2014/main" id="{00000000-0008-0000-2500-00000F9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16</xdr:col>
      <xdr:colOff>342900</xdr:colOff>
      <xdr:row>3</xdr:row>
      <xdr:rowOff>47625</xdr:rowOff>
    </xdr:to>
    <xdr:pic>
      <xdr:nvPicPr>
        <xdr:cNvPr id="2" name="Image 4" descr="newlogo_blanc.jpg">
          <a:extLst>
            <a:ext uri="{FF2B5EF4-FFF2-40B4-BE49-F238E27FC236}">
              <a16:creationId xmlns:a16="http://schemas.microsoft.com/office/drawing/2014/main" id="{DB889513-448C-4027-8FD2-42AE9EC48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3142" name="Image 4" descr="newlogo_blanc.jpg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" name="Image 4" descr="newlogo_blanc.jpg">
          <a:extLst>
            <a:ext uri="{FF2B5EF4-FFF2-40B4-BE49-F238E27FC236}">
              <a16:creationId xmlns:a16="http://schemas.microsoft.com/office/drawing/2014/main" id="{18184B3B-9B72-43F9-A7E9-2BA2026F9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6213" name="Image 4" descr="newlogo_blanc.jpg">
          <a:extLst>
            <a:ext uri="{FF2B5EF4-FFF2-40B4-BE49-F238E27FC236}">
              <a16:creationId xmlns:a16="http://schemas.microsoft.com/office/drawing/2014/main" id="{00000000-0008-0000-05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2" name="Image 4" descr="newlogo_blanc.jpg">
          <a:extLst>
            <a:ext uri="{FF2B5EF4-FFF2-40B4-BE49-F238E27FC236}">
              <a16:creationId xmlns:a16="http://schemas.microsoft.com/office/drawing/2014/main" id="{28AC9191-8398-469D-A5A1-9DD219D05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28575</xdr:rowOff>
    </xdr:from>
    <xdr:to>
      <xdr:col>16</xdr:col>
      <xdr:colOff>428625</xdr:colOff>
      <xdr:row>3</xdr:row>
      <xdr:rowOff>76200</xdr:rowOff>
    </xdr:to>
    <xdr:pic>
      <xdr:nvPicPr>
        <xdr:cNvPr id="7237" name="Image 4" descr="newlogo_blanc.jpg">
          <a:extLst>
            <a:ext uri="{FF2B5EF4-FFF2-40B4-BE49-F238E27FC236}">
              <a16:creationId xmlns:a16="http://schemas.microsoft.com/office/drawing/2014/main" id="{00000000-0008-0000-06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28575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M24" sqref="M24"/>
    </sheetView>
  </sheetViews>
  <sheetFormatPr baseColWidth="10" defaultRowHeight="12.75" x14ac:dyDescent="0.2"/>
  <cols>
    <col min="1" max="1" width="4" style="219" customWidth="1"/>
    <col min="2" max="2" width="5.25" customWidth="1"/>
    <col min="5" max="5" width="1.125" customWidth="1"/>
    <col min="6" max="6" width="4.75" customWidth="1"/>
    <col min="7" max="8" width="22.625" customWidth="1"/>
    <col min="9" max="9" width="1.375" customWidth="1"/>
    <col min="10" max="10" width="2.875" customWidth="1"/>
  </cols>
  <sheetData>
    <row r="1" spans="1:8" ht="18.75" x14ac:dyDescent="0.3">
      <c r="A1" s="206" t="s">
        <v>80</v>
      </c>
    </row>
    <row r="2" spans="1:8" ht="15" x14ac:dyDescent="0.25">
      <c r="A2" s="207" t="s">
        <v>81</v>
      </c>
    </row>
    <row r="3" spans="1:8" ht="18.75" x14ac:dyDescent="0.3">
      <c r="A3" s="206"/>
    </row>
    <row r="4" spans="1:8" ht="18.75" x14ac:dyDescent="0.3">
      <c r="A4" s="206"/>
    </row>
    <row r="6" spans="1:8" ht="15" x14ac:dyDescent="0.25">
      <c r="A6" s="207" t="s">
        <v>82</v>
      </c>
      <c r="E6" t="s">
        <v>83</v>
      </c>
      <c r="F6" s="178" t="s">
        <v>98</v>
      </c>
      <c r="G6" s="179"/>
      <c r="H6" s="180"/>
    </row>
    <row r="7" spans="1:8" ht="15" x14ac:dyDescent="0.25">
      <c r="A7" s="207" t="s">
        <v>72</v>
      </c>
      <c r="E7" t="s">
        <v>83</v>
      </c>
      <c r="F7" s="178" t="s">
        <v>99</v>
      </c>
      <c r="G7" s="180"/>
    </row>
    <row r="8" spans="1:8" ht="15" x14ac:dyDescent="0.25">
      <c r="A8" s="207" t="s">
        <v>23</v>
      </c>
      <c r="E8" t="s">
        <v>83</v>
      </c>
      <c r="F8" s="181" t="s">
        <v>100</v>
      </c>
      <c r="G8" s="180"/>
    </row>
    <row r="9" spans="1:8" ht="15" x14ac:dyDescent="0.25">
      <c r="A9" s="207"/>
    </row>
    <row r="10" spans="1:8" x14ac:dyDescent="0.2">
      <c r="A10" s="208"/>
      <c r="B10" s="88"/>
      <c r="C10" s="88"/>
      <c r="D10" s="88"/>
      <c r="E10" s="89"/>
      <c r="F10" s="182" t="s">
        <v>84</v>
      </c>
      <c r="G10" s="90"/>
      <c r="H10" s="91"/>
    </row>
    <row r="11" spans="1:8" ht="15.75" customHeight="1" x14ac:dyDescent="0.25">
      <c r="A11" s="209" t="s">
        <v>85</v>
      </c>
      <c r="B11" s="92"/>
      <c r="C11" s="92"/>
      <c r="D11" s="92"/>
      <c r="E11" s="93"/>
      <c r="F11" s="183"/>
      <c r="G11" s="94" t="s">
        <v>86</v>
      </c>
      <c r="H11" s="95" t="s">
        <v>87</v>
      </c>
    </row>
    <row r="12" spans="1:8" x14ac:dyDescent="0.2">
      <c r="A12" s="210">
        <v>1</v>
      </c>
      <c r="B12" s="96" t="s">
        <v>77</v>
      </c>
      <c r="C12" s="97"/>
      <c r="D12" s="97"/>
      <c r="E12" s="98" t="s">
        <v>83</v>
      </c>
      <c r="F12" s="99">
        <v>5</v>
      </c>
      <c r="G12" s="113" t="s">
        <v>101</v>
      </c>
      <c r="H12" s="114" t="s">
        <v>106</v>
      </c>
    </row>
    <row r="13" spans="1:8" x14ac:dyDescent="0.2">
      <c r="A13" s="211">
        <v>2</v>
      </c>
      <c r="B13" s="100" t="s">
        <v>78</v>
      </c>
      <c r="C13" s="101"/>
      <c r="D13" s="101"/>
      <c r="E13" s="102" t="s">
        <v>83</v>
      </c>
      <c r="F13" s="103">
        <v>3</v>
      </c>
      <c r="G13" s="117" t="s">
        <v>102</v>
      </c>
      <c r="H13" s="118" t="s">
        <v>107</v>
      </c>
    </row>
    <row r="14" spans="1:8" x14ac:dyDescent="0.2">
      <c r="A14" s="211">
        <v>3</v>
      </c>
      <c r="B14" s="100" t="s">
        <v>88</v>
      </c>
      <c r="C14" s="101"/>
      <c r="D14" s="101"/>
      <c r="E14" s="102" t="s">
        <v>83</v>
      </c>
      <c r="F14" s="103">
        <v>4</v>
      </c>
      <c r="G14" s="117" t="s">
        <v>103</v>
      </c>
      <c r="H14" s="118" t="s">
        <v>108</v>
      </c>
    </row>
    <row r="15" spans="1:8" x14ac:dyDescent="0.2">
      <c r="A15" s="211">
        <v>4</v>
      </c>
      <c r="B15" s="100" t="s">
        <v>89</v>
      </c>
      <c r="C15" s="101"/>
      <c r="D15" s="101"/>
      <c r="E15" s="102" t="s">
        <v>83</v>
      </c>
      <c r="F15" s="103">
        <v>2</v>
      </c>
      <c r="G15" s="117" t="s">
        <v>104</v>
      </c>
      <c r="H15" s="118" t="s">
        <v>109</v>
      </c>
    </row>
    <row r="16" spans="1:8" x14ac:dyDescent="0.2">
      <c r="A16" s="212" t="s">
        <v>134</v>
      </c>
      <c r="B16" s="100" t="s">
        <v>135</v>
      </c>
      <c r="C16" s="101"/>
      <c r="D16" s="101"/>
      <c r="E16" s="102"/>
      <c r="F16" s="103"/>
      <c r="G16" s="117"/>
      <c r="H16" s="118"/>
    </row>
    <row r="17" spans="1:8" x14ac:dyDescent="0.2">
      <c r="A17" s="211">
        <v>5</v>
      </c>
      <c r="B17" s="100" t="s">
        <v>57</v>
      </c>
      <c r="C17" s="101"/>
      <c r="D17" s="101"/>
      <c r="E17" s="102" t="s">
        <v>83</v>
      </c>
      <c r="F17" s="103">
        <v>1</v>
      </c>
      <c r="G17" s="117" t="s">
        <v>105</v>
      </c>
      <c r="H17" s="118" t="s">
        <v>110</v>
      </c>
    </row>
    <row r="18" spans="1:8" x14ac:dyDescent="0.2">
      <c r="A18" s="211" t="s">
        <v>136</v>
      </c>
      <c r="B18" s="100" t="s">
        <v>137</v>
      </c>
      <c r="C18" s="101"/>
      <c r="D18" s="101"/>
      <c r="E18" s="102"/>
      <c r="F18" s="103"/>
      <c r="G18" s="117"/>
      <c r="H18" s="118"/>
    </row>
    <row r="19" spans="1:8" x14ac:dyDescent="0.2">
      <c r="A19" s="211">
        <v>6</v>
      </c>
      <c r="B19" s="100" t="s">
        <v>90</v>
      </c>
      <c r="C19" s="101"/>
      <c r="D19" s="101"/>
      <c r="E19" s="102" t="s">
        <v>83</v>
      </c>
      <c r="F19" s="103"/>
      <c r="G19" s="104"/>
      <c r="H19" s="105"/>
    </row>
    <row r="20" spans="1:8" x14ac:dyDescent="0.2">
      <c r="A20" s="211" t="s">
        <v>138</v>
      </c>
      <c r="B20" s="100" t="s">
        <v>139</v>
      </c>
      <c r="C20" s="101"/>
      <c r="D20" s="101"/>
      <c r="E20" s="102"/>
      <c r="F20" s="103"/>
      <c r="G20" s="104"/>
      <c r="H20" s="105"/>
    </row>
    <row r="21" spans="1:8" x14ac:dyDescent="0.2">
      <c r="A21" s="211">
        <v>7</v>
      </c>
      <c r="B21" s="100" t="s">
        <v>66</v>
      </c>
      <c r="C21" s="101"/>
      <c r="D21" s="101"/>
      <c r="E21" s="102" t="s">
        <v>83</v>
      </c>
      <c r="F21" s="103"/>
      <c r="G21" s="104"/>
      <c r="H21" s="105"/>
    </row>
    <row r="22" spans="1:8" x14ac:dyDescent="0.2">
      <c r="A22" s="211">
        <v>8</v>
      </c>
      <c r="B22" s="100" t="s">
        <v>59</v>
      </c>
      <c r="C22" s="101"/>
      <c r="D22" s="101"/>
      <c r="E22" s="102" t="s">
        <v>83</v>
      </c>
      <c r="F22" s="103"/>
      <c r="G22" s="104"/>
      <c r="H22" s="105"/>
    </row>
    <row r="23" spans="1:8" x14ac:dyDescent="0.2">
      <c r="A23" s="211">
        <v>9</v>
      </c>
      <c r="B23" s="100" t="s">
        <v>91</v>
      </c>
      <c r="C23" s="101"/>
      <c r="D23" s="101"/>
      <c r="E23" s="102" t="s">
        <v>83</v>
      </c>
      <c r="F23" s="103"/>
      <c r="G23" s="104"/>
      <c r="H23" s="105"/>
    </row>
    <row r="24" spans="1:8" x14ac:dyDescent="0.2">
      <c r="A24" s="211">
        <v>10</v>
      </c>
      <c r="B24" s="100" t="s">
        <v>73</v>
      </c>
      <c r="C24" s="101"/>
      <c r="D24" s="101"/>
      <c r="E24" s="102" t="s">
        <v>83</v>
      </c>
      <c r="F24" s="103"/>
      <c r="G24" s="104"/>
      <c r="H24" s="105"/>
    </row>
    <row r="25" spans="1:8" x14ac:dyDescent="0.2">
      <c r="A25" s="211">
        <v>11</v>
      </c>
      <c r="B25" s="100" t="s">
        <v>62</v>
      </c>
      <c r="C25" s="101"/>
      <c r="D25" s="101"/>
      <c r="E25" s="102" t="s">
        <v>83</v>
      </c>
      <c r="F25" s="103"/>
      <c r="G25" s="104"/>
      <c r="H25" s="105"/>
    </row>
    <row r="26" spans="1:8" x14ac:dyDescent="0.2">
      <c r="A26" s="211">
        <v>12</v>
      </c>
      <c r="B26" s="100" t="s">
        <v>65</v>
      </c>
      <c r="C26" s="101"/>
      <c r="D26" s="101"/>
      <c r="E26" s="102" t="s">
        <v>83</v>
      </c>
      <c r="F26" s="103"/>
      <c r="G26" s="104"/>
      <c r="H26" s="105"/>
    </row>
    <row r="27" spans="1:8" x14ac:dyDescent="0.2">
      <c r="A27" s="211">
        <v>13</v>
      </c>
      <c r="B27" s="100" t="s">
        <v>67</v>
      </c>
      <c r="C27" s="101"/>
      <c r="D27" s="101"/>
      <c r="E27" s="102" t="s">
        <v>83</v>
      </c>
      <c r="F27" s="103"/>
      <c r="G27" s="117"/>
      <c r="H27" s="118"/>
    </row>
    <row r="28" spans="1:8" x14ac:dyDescent="0.2">
      <c r="A28" s="211">
        <v>14</v>
      </c>
      <c r="B28" s="100" t="s">
        <v>54</v>
      </c>
      <c r="C28" s="101"/>
      <c r="D28" s="101"/>
      <c r="E28" s="102" t="s">
        <v>83</v>
      </c>
      <c r="F28" s="103"/>
      <c r="G28" s="104"/>
      <c r="H28" s="105"/>
    </row>
    <row r="29" spans="1:8" x14ac:dyDescent="0.2">
      <c r="A29" s="211">
        <v>15</v>
      </c>
      <c r="B29" s="100" t="s">
        <v>1</v>
      </c>
      <c r="C29" s="101"/>
      <c r="D29" s="101"/>
      <c r="E29" s="102" t="s">
        <v>83</v>
      </c>
      <c r="F29" s="103"/>
      <c r="G29" s="104"/>
      <c r="H29" s="105"/>
    </row>
    <row r="30" spans="1:8" x14ac:dyDescent="0.2">
      <c r="A30" s="211">
        <v>16</v>
      </c>
      <c r="B30" s="100" t="s">
        <v>0</v>
      </c>
      <c r="C30" s="101"/>
      <c r="D30" s="101"/>
      <c r="E30" s="102" t="s">
        <v>83</v>
      </c>
      <c r="F30" s="103"/>
      <c r="G30" s="104"/>
      <c r="H30" s="105"/>
    </row>
    <row r="31" spans="1:8" x14ac:dyDescent="0.2">
      <c r="A31" s="211">
        <v>17</v>
      </c>
      <c r="B31" s="100" t="s">
        <v>3</v>
      </c>
      <c r="C31" s="101"/>
      <c r="D31" s="101"/>
      <c r="E31" s="102" t="s">
        <v>83</v>
      </c>
      <c r="F31" s="103"/>
      <c r="G31" s="104"/>
      <c r="H31" s="105"/>
    </row>
    <row r="32" spans="1:8" x14ac:dyDescent="0.2">
      <c r="A32" s="211">
        <v>18</v>
      </c>
      <c r="B32" s="100" t="s">
        <v>4</v>
      </c>
      <c r="C32" s="101"/>
      <c r="D32" s="101"/>
      <c r="E32" s="102" t="s">
        <v>83</v>
      </c>
      <c r="F32" s="103"/>
      <c r="G32" s="104"/>
      <c r="H32" s="105"/>
    </row>
    <row r="33" spans="1:8" x14ac:dyDescent="0.2">
      <c r="A33" s="211">
        <v>19</v>
      </c>
      <c r="B33" s="100" t="s">
        <v>64</v>
      </c>
      <c r="C33" s="101"/>
      <c r="D33" s="101"/>
      <c r="E33" s="102" t="s">
        <v>83</v>
      </c>
      <c r="F33" s="103"/>
      <c r="G33" s="117"/>
      <c r="H33" s="118"/>
    </row>
    <row r="34" spans="1:8" x14ac:dyDescent="0.2">
      <c r="A34" s="211">
        <v>20</v>
      </c>
      <c r="B34" s="100" t="s">
        <v>5</v>
      </c>
      <c r="C34" s="101"/>
      <c r="D34" s="101"/>
      <c r="E34" s="102" t="s">
        <v>83</v>
      </c>
      <c r="F34" s="103"/>
      <c r="G34" s="104"/>
      <c r="H34" s="105"/>
    </row>
    <row r="35" spans="1:8" x14ac:dyDescent="0.2">
      <c r="A35" s="211">
        <v>21</v>
      </c>
      <c r="B35" s="100" t="s">
        <v>61</v>
      </c>
      <c r="C35" s="101"/>
      <c r="D35" s="101"/>
      <c r="E35" s="102" t="s">
        <v>83</v>
      </c>
      <c r="F35" s="103"/>
      <c r="G35" s="104"/>
      <c r="H35" s="105"/>
    </row>
    <row r="36" spans="1:8" x14ac:dyDescent="0.2">
      <c r="A36" s="211">
        <v>22</v>
      </c>
      <c r="B36" s="100" t="s">
        <v>74</v>
      </c>
      <c r="C36" s="101"/>
      <c r="D36" s="101"/>
      <c r="E36" s="102" t="s">
        <v>83</v>
      </c>
      <c r="F36" s="103"/>
      <c r="G36" s="104"/>
      <c r="H36" s="105"/>
    </row>
    <row r="37" spans="1:8" x14ac:dyDescent="0.2">
      <c r="A37" s="211">
        <v>23</v>
      </c>
      <c r="B37" s="100" t="s">
        <v>92</v>
      </c>
      <c r="C37" s="101"/>
      <c r="D37" s="101"/>
      <c r="E37" s="102" t="s">
        <v>83</v>
      </c>
      <c r="F37" s="103"/>
      <c r="G37" s="104"/>
      <c r="H37" s="105"/>
    </row>
    <row r="38" spans="1:8" x14ac:dyDescent="0.2">
      <c r="A38" s="211">
        <v>24</v>
      </c>
      <c r="B38" s="100" t="s">
        <v>75</v>
      </c>
      <c r="C38" s="101"/>
      <c r="D38" s="101"/>
      <c r="E38" s="102" t="s">
        <v>83</v>
      </c>
      <c r="F38" s="103"/>
      <c r="G38" s="104"/>
      <c r="H38" s="105"/>
    </row>
    <row r="39" spans="1:8" x14ac:dyDescent="0.2">
      <c r="A39" s="211">
        <v>25</v>
      </c>
      <c r="B39" s="100" t="s">
        <v>44</v>
      </c>
      <c r="C39" s="101"/>
      <c r="D39" s="101"/>
      <c r="E39" s="102" t="s">
        <v>83</v>
      </c>
      <c r="F39" s="103"/>
      <c r="G39" s="104"/>
      <c r="H39" s="105"/>
    </row>
    <row r="40" spans="1:8" x14ac:dyDescent="0.2">
      <c r="A40" s="211">
        <v>26</v>
      </c>
      <c r="B40" s="100" t="s">
        <v>93</v>
      </c>
      <c r="C40" s="101"/>
      <c r="D40" s="101"/>
      <c r="E40" s="102" t="s">
        <v>83</v>
      </c>
      <c r="F40" s="103"/>
      <c r="G40" s="104"/>
      <c r="H40" s="105"/>
    </row>
    <row r="41" spans="1:8" x14ac:dyDescent="0.2">
      <c r="A41" s="211">
        <v>27</v>
      </c>
      <c r="B41" s="100" t="s">
        <v>94</v>
      </c>
      <c r="C41" s="101"/>
      <c r="D41" s="101"/>
      <c r="E41" s="102" t="s">
        <v>83</v>
      </c>
      <c r="F41" s="103"/>
      <c r="G41" s="104"/>
      <c r="H41" s="105"/>
    </row>
    <row r="42" spans="1:8" x14ac:dyDescent="0.2">
      <c r="A42" s="211">
        <v>28</v>
      </c>
      <c r="B42" s="100" t="s">
        <v>71</v>
      </c>
      <c r="C42" s="101"/>
      <c r="D42" s="101"/>
      <c r="E42" s="102" t="s">
        <v>83</v>
      </c>
      <c r="F42" s="103"/>
      <c r="G42" s="104"/>
      <c r="H42" s="105"/>
    </row>
    <row r="43" spans="1:8" x14ac:dyDescent="0.2">
      <c r="A43" s="211">
        <v>29</v>
      </c>
      <c r="B43" s="100" t="s">
        <v>49</v>
      </c>
      <c r="C43" s="101"/>
      <c r="D43" s="101"/>
      <c r="E43" s="102" t="s">
        <v>83</v>
      </c>
      <c r="F43" s="103"/>
      <c r="G43" s="104"/>
      <c r="H43" s="105"/>
    </row>
    <row r="44" spans="1:8" x14ac:dyDescent="0.2">
      <c r="A44" s="211">
        <v>30</v>
      </c>
      <c r="B44" s="100" t="s">
        <v>95</v>
      </c>
      <c r="C44" s="101"/>
      <c r="D44" s="101"/>
      <c r="E44" s="102" t="s">
        <v>83</v>
      </c>
      <c r="F44" s="103"/>
      <c r="G44" s="104"/>
      <c r="H44" s="105"/>
    </row>
    <row r="45" spans="1:8" x14ac:dyDescent="0.2">
      <c r="A45" s="211">
        <v>31</v>
      </c>
      <c r="B45" s="100" t="s">
        <v>6</v>
      </c>
      <c r="C45" s="101"/>
      <c r="D45" s="101"/>
      <c r="E45" s="102" t="s">
        <v>83</v>
      </c>
      <c r="F45" s="103"/>
      <c r="G45" s="117"/>
      <c r="H45" s="118"/>
    </row>
    <row r="46" spans="1:8" x14ac:dyDescent="0.2">
      <c r="A46" s="211">
        <v>32</v>
      </c>
      <c r="B46" s="100" t="s">
        <v>63</v>
      </c>
      <c r="C46" s="101"/>
      <c r="D46" s="101"/>
      <c r="E46" s="102" t="s">
        <v>83</v>
      </c>
      <c r="F46" s="103"/>
      <c r="G46" s="104"/>
      <c r="H46" s="105"/>
    </row>
    <row r="47" spans="1:8" x14ac:dyDescent="0.2">
      <c r="A47" s="211">
        <v>33</v>
      </c>
      <c r="B47" s="100" t="s">
        <v>7</v>
      </c>
      <c r="C47" s="101"/>
      <c r="D47" s="101"/>
      <c r="E47" s="102" t="s">
        <v>83</v>
      </c>
      <c r="F47" s="103"/>
      <c r="G47" s="104"/>
      <c r="H47" s="105"/>
    </row>
    <row r="48" spans="1:8" x14ac:dyDescent="0.2">
      <c r="A48" s="211">
        <v>34</v>
      </c>
      <c r="B48" s="100" t="s">
        <v>8</v>
      </c>
      <c r="C48" s="101"/>
      <c r="D48" s="101"/>
      <c r="E48" s="102" t="s">
        <v>83</v>
      </c>
      <c r="F48" s="103"/>
      <c r="G48" s="104"/>
      <c r="H48" s="105"/>
    </row>
    <row r="49" spans="1:8" x14ac:dyDescent="0.2">
      <c r="A49" s="213">
        <v>35</v>
      </c>
      <c r="B49" s="164" t="s">
        <v>9</v>
      </c>
      <c r="C49" s="165"/>
      <c r="D49" s="165"/>
      <c r="E49" s="102" t="s">
        <v>83</v>
      </c>
      <c r="F49" s="166"/>
      <c r="G49" s="167"/>
      <c r="H49" s="168"/>
    </row>
    <row r="50" spans="1:8" x14ac:dyDescent="0.2">
      <c r="A50" s="213">
        <v>36</v>
      </c>
      <c r="B50" s="164" t="s">
        <v>130</v>
      </c>
      <c r="C50" s="165"/>
      <c r="D50" s="165"/>
      <c r="E50" s="102" t="s">
        <v>83</v>
      </c>
      <c r="F50" s="166"/>
      <c r="G50" s="167"/>
      <c r="H50" s="168"/>
    </row>
    <row r="51" spans="1:8" x14ac:dyDescent="0.2">
      <c r="A51" s="214">
        <v>37</v>
      </c>
      <c r="B51" s="177" t="s">
        <v>129</v>
      </c>
      <c r="C51" s="165"/>
      <c r="D51" s="165"/>
      <c r="E51" s="175" t="s">
        <v>83</v>
      </c>
      <c r="F51" s="166"/>
      <c r="G51" s="167"/>
      <c r="H51" s="168"/>
    </row>
    <row r="52" spans="1:8" x14ac:dyDescent="0.2">
      <c r="A52" s="215" t="s">
        <v>140</v>
      </c>
      <c r="B52" s="176" t="s">
        <v>141</v>
      </c>
      <c r="C52" s="106"/>
      <c r="D52" s="106"/>
      <c r="E52" s="107" t="s">
        <v>83</v>
      </c>
      <c r="F52" s="108"/>
      <c r="G52" s="119"/>
      <c r="H52" s="120"/>
    </row>
    <row r="54" spans="1:8" ht="15" x14ac:dyDescent="0.25">
      <c r="A54" s="216" t="s">
        <v>96</v>
      </c>
      <c r="B54" s="88"/>
      <c r="C54" s="88"/>
      <c r="D54" s="88"/>
      <c r="E54" s="88"/>
      <c r="F54" s="88"/>
      <c r="G54" s="88"/>
      <c r="H54" s="89"/>
    </row>
    <row r="55" spans="1:8" x14ac:dyDescent="0.2">
      <c r="A55" s="217"/>
      <c r="B55" s="109"/>
      <c r="C55" s="109"/>
      <c r="D55" s="109"/>
      <c r="E55" s="109"/>
      <c r="F55" s="109"/>
      <c r="G55" s="109"/>
      <c r="H55" s="110"/>
    </row>
    <row r="56" spans="1:8" x14ac:dyDescent="0.2">
      <c r="A56" s="217"/>
      <c r="B56" s="109"/>
      <c r="C56" s="109"/>
      <c r="D56" s="109"/>
      <c r="E56" s="109"/>
      <c r="F56" s="109"/>
      <c r="G56" s="109"/>
      <c r="H56" s="110"/>
    </row>
    <row r="57" spans="1:8" x14ac:dyDescent="0.2">
      <c r="A57" s="217"/>
      <c r="B57" s="109"/>
      <c r="C57" s="109"/>
      <c r="D57" s="109"/>
      <c r="E57" s="109"/>
      <c r="F57" s="109"/>
      <c r="G57" s="109"/>
      <c r="H57" s="110"/>
    </row>
    <row r="58" spans="1:8" x14ac:dyDescent="0.2">
      <c r="A58" s="217"/>
      <c r="B58" s="109"/>
      <c r="C58" s="109"/>
      <c r="D58" s="109"/>
      <c r="E58" s="109"/>
      <c r="F58" s="109"/>
      <c r="G58" s="109"/>
      <c r="H58" s="110"/>
    </row>
    <row r="59" spans="1:8" x14ac:dyDescent="0.2">
      <c r="A59" s="218"/>
      <c r="B59" s="111"/>
      <c r="C59" s="111"/>
      <c r="D59" s="111"/>
      <c r="E59" s="111"/>
      <c r="F59" s="111"/>
      <c r="G59" s="111"/>
      <c r="H59" s="112"/>
    </row>
  </sheetData>
  <customSheetViews>
    <customSheetView guid="{5C81C010-E2C7-4060-95C8-9A8F6C91DB51}">
      <selection activeCell="A3" sqref="A3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4">
    <mergeCell ref="F6:H6"/>
    <mergeCell ref="F7:G7"/>
    <mergeCell ref="F8:G8"/>
    <mergeCell ref="F10:F11"/>
  </mergeCells>
  <phoneticPr fontId="0" type="noConversion"/>
  <pageMargins left="1" right="1" top="1" bottom="1" header="0.5" footer="0.5"/>
  <pageSetup paperSize="9" orientation="landscape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K26" sqref="K26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base'!B19</f>
        <v>Branches basses</v>
      </c>
      <c r="H3" s="115" t="s">
        <v>97</v>
      </c>
      <c r="I3" s="116">
        <f>SUM('Données de base'!F19)</f>
        <v>0</v>
      </c>
    </row>
    <row r="4" spans="1:17" x14ac:dyDescent="0.25">
      <c r="A4" s="1" t="s">
        <v>46</v>
      </c>
      <c r="B4" s="33" t="str">
        <f>CONCATENATE('Données de base'!G20," ",'Données de base'!H20)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33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34</v>
      </c>
      <c r="C12" s="44">
        <v>-2</v>
      </c>
      <c r="D12" s="45">
        <v>-2</v>
      </c>
      <c r="E12" s="44">
        <v>-2</v>
      </c>
      <c r="F12" s="45">
        <v>-2</v>
      </c>
      <c r="G12" s="44">
        <v>-2</v>
      </c>
      <c r="H12" s="45">
        <v>-2</v>
      </c>
      <c r="I12" s="44">
        <v>-2</v>
      </c>
      <c r="J12" s="45">
        <v>-2</v>
      </c>
      <c r="K12" s="44">
        <v>-2</v>
      </c>
      <c r="L12" s="45">
        <v>-2</v>
      </c>
      <c r="M12" s="44">
        <v>-2</v>
      </c>
      <c r="N12" s="45">
        <v>-2</v>
      </c>
      <c r="O12" s="44">
        <v>-2</v>
      </c>
      <c r="P12" s="45">
        <v>-2</v>
      </c>
      <c r="Q12" s="44">
        <v>-2</v>
      </c>
    </row>
    <row r="13" spans="1:17" ht="18" customHeight="1" thickBot="1" x14ac:dyDescent="0.3">
      <c r="A13" s="186"/>
      <c r="B13" s="73" t="s">
        <v>35</v>
      </c>
      <c r="C13" s="56">
        <v>-10</v>
      </c>
      <c r="D13" s="57">
        <v>-10</v>
      </c>
      <c r="E13" s="56">
        <v>-10</v>
      </c>
      <c r="F13" s="57">
        <v>-10</v>
      </c>
      <c r="G13" s="56">
        <v>-10</v>
      </c>
      <c r="H13" s="57">
        <v>-10</v>
      </c>
      <c r="I13" s="56">
        <v>-10</v>
      </c>
      <c r="J13" s="57">
        <v>-10</v>
      </c>
      <c r="K13" s="56">
        <v>-10</v>
      </c>
      <c r="L13" s="57">
        <v>-10</v>
      </c>
      <c r="M13" s="56">
        <v>-10</v>
      </c>
      <c r="N13" s="57">
        <v>-10</v>
      </c>
      <c r="O13" s="56">
        <v>-10</v>
      </c>
      <c r="P13" s="57">
        <v>-10</v>
      </c>
      <c r="Q13" s="56">
        <v>-10</v>
      </c>
    </row>
    <row r="14" spans="1:17" ht="18" customHeight="1" x14ac:dyDescent="0.25">
      <c r="A14" s="184" t="s">
        <v>21</v>
      </c>
      <c r="B14" s="149" t="s">
        <v>131</v>
      </c>
      <c r="C14" s="50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 t="s">
        <v>30</v>
      </c>
      <c r="Q14" s="52" t="s">
        <v>30</v>
      </c>
    </row>
    <row r="15" spans="1:17" ht="18" customHeight="1" x14ac:dyDescent="0.25">
      <c r="A15" s="188"/>
      <c r="B15" s="36" t="s">
        <v>76</v>
      </c>
      <c r="C15" s="80" t="s">
        <v>69</v>
      </c>
      <c r="D15" s="81" t="s">
        <v>69</v>
      </c>
      <c r="E15" s="80" t="s">
        <v>69</v>
      </c>
      <c r="F15" s="81" t="s">
        <v>69</v>
      </c>
      <c r="G15" s="80" t="s">
        <v>69</v>
      </c>
      <c r="H15" s="81" t="s">
        <v>69</v>
      </c>
      <c r="I15" s="80" t="s">
        <v>69</v>
      </c>
      <c r="J15" s="81" t="s">
        <v>69</v>
      </c>
      <c r="K15" s="80" t="s">
        <v>69</v>
      </c>
      <c r="L15" s="81" t="s">
        <v>69</v>
      </c>
      <c r="M15" s="80" t="s">
        <v>69</v>
      </c>
      <c r="N15" s="81" t="s">
        <v>69</v>
      </c>
      <c r="O15" s="80" t="s">
        <v>69</v>
      </c>
      <c r="P15" s="81" t="s">
        <v>69</v>
      </c>
      <c r="Q15" s="55" t="s">
        <v>69</v>
      </c>
    </row>
    <row r="16" spans="1:17" ht="24.95" customHeight="1" thickBot="1" x14ac:dyDescent="0.3">
      <c r="A16" s="189"/>
      <c r="B16" s="26" t="s">
        <v>37</v>
      </c>
      <c r="C16" s="65">
        <v>-3</v>
      </c>
      <c r="D16" s="66">
        <v>-3</v>
      </c>
      <c r="E16" s="66">
        <v>-3</v>
      </c>
      <c r="F16" s="66">
        <v>-3</v>
      </c>
      <c r="G16" s="66">
        <v>-3</v>
      </c>
      <c r="H16" s="66">
        <v>-3</v>
      </c>
      <c r="I16" s="66">
        <v>-3</v>
      </c>
      <c r="J16" s="66">
        <v>-3</v>
      </c>
      <c r="K16" s="66">
        <v>-3</v>
      </c>
      <c r="L16" s="66">
        <v>-3</v>
      </c>
      <c r="M16" s="66">
        <v>-3</v>
      </c>
      <c r="N16" s="66">
        <v>-3</v>
      </c>
      <c r="O16" s="66">
        <v>-3</v>
      </c>
      <c r="P16" s="66">
        <v>-3</v>
      </c>
      <c r="Q16" s="67">
        <v>-3</v>
      </c>
    </row>
    <row r="17" spans="1:17" ht="18" customHeight="1" thickBot="1" x14ac:dyDescent="0.3">
      <c r="A17" s="8"/>
      <c r="B17" s="9" t="s">
        <v>32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ht="18" customHeight="1" thickTop="1" x14ac:dyDescent="0.25">
      <c r="A18" s="33" t="s">
        <v>124</v>
      </c>
      <c r="B18" s="33"/>
    </row>
    <row r="19" spans="1:17" ht="18" customHeight="1" x14ac:dyDescent="0.25">
      <c r="A19" s="76"/>
      <c r="B19" s="115" t="s">
        <v>125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8" customHeight="1" x14ac:dyDescent="0.25">
      <c r="B20" s="115" t="s">
        <v>126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18" customHeight="1" x14ac:dyDescent="0.25">
      <c r="B21" s="115" t="s">
        <v>36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8" customHeight="1" x14ac:dyDescent="0.25">
      <c r="B22" s="11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ht="18" customHeight="1" x14ac:dyDescent="0.25">
      <c r="A23" s="33" t="s">
        <v>79</v>
      </c>
    </row>
    <row r="24" spans="1:17" ht="18" customHeight="1" x14ac:dyDescent="0.25"/>
    <row r="25" spans="1:17" ht="18" customHeight="1" x14ac:dyDescent="0.25"/>
    <row r="26" spans="1:17" ht="18" customHeight="1" x14ac:dyDescent="0.25"/>
  </sheetData>
  <sheetProtection algorithmName="SHA-512" hashValue="bONW/Qm3u4RKJsfj/mIpxDJEmiAwZQXCUWJtiX+MUDgo3pQHiZBmHIVt0GZTpHIvHmZlvAoJhrWoIUJL53hG7Q==" saltValue="TDj4YGVNW6BTDXwYUlBs/Q==" spinCount="100000" sheet="1" objects="1" scenarios="1"/>
  <mergeCells count="3">
    <mergeCell ref="A7:A10"/>
    <mergeCell ref="A11:A13"/>
    <mergeCell ref="A14:A16"/>
  </mergeCells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9" workbookViewId="0">
      <selection activeCell="A25" sqref="A25:XFD2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base'!B21</f>
        <v>Tronc</v>
      </c>
      <c r="H3" s="115" t="s">
        <v>97</v>
      </c>
      <c r="I3" s="116">
        <f>SUM('Données de base'!F21)</f>
        <v>0</v>
      </c>
    </row>
    <row r="4" spans="1:17" x14ac:dyDescent="0.25">
      <c r="A4" s="1" t="s">
        <v>46</v>
      </c>
      <c r="B4" s="33" t="str">
        <f>CONCATENATE('Données de base'!G21," ",'Données de base'!H21)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90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91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91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92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90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91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91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91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91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92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93" t="s">
        <v>21</v>
      </c>
      <c r="B17" s="137" t="s">
        <v>131</v>
      </c>
      <c r="C17" s="138" t="s">
        <v>30</v>
      </c>
      <c r="D17" s="139" t="s">
        <v>30</v>
      </c>
      <c r="E17" s="139" t="s">
        <v>30</v>
      </c>
      <c r="F17" s="139" t="s">
        <v>30</v>
      </c>
      <c r="G17" s="139" t="s">
        <v>30</v>
      </c>
      <c r="H17" s="139" t="s">
        <v>30</v>
      </c>
      <c r="I17" s="139" t="s">
        <v>30</v>
      </c>
      <c r="J17" s="139" t="s">
        <v>30</v>
      </c>
      <c r="K17" s="139" t="s">
        <v>30</v>
      </c>
      <c r="L17" s="139" t="s">
        <v>30</v>
      </c>
      <c r="M17" s="139" t="s">
        <v>30</v>
      </c>
      <c r="N17" s="139" t="s">
        <v>30</v>
      </c>
      <c r="O17" s="139" t="s">
        <v>30</v>
      </c>
      <c r="P17" s="139" t="s">
        <v>30</v>
      </c>
      <c r="Q17" s="140" t="s">
        <v>30</v>
      </c>
    </row>
    <row r="18" spans="1:17" ht="24.95" customHeight="1" x14ac:dyDescent="0.25">
      <c r="A18" s="194"/>
      <c r="B18" s="134" t="s">
        <v>37</v>
      </c>
      <c r="C18" s="141">
        <v>-3</v>
      </c>
      <c r="D18" s="142">
        <v>-3</v>
      </c>
      <c r="E18" s="142">
        <v>-3</v>
      </c>
      <c r="F18" s="142">
        <v>-3</v>
      </c>
      <c r="G18" s="142">
        <v>-3</v>
      </c>
      <c r="H18" s="142">
        <v>-3</v>
      </c>
      <c r="I18" s="142">
        <v>-3</v>
      </c>
      <c r="J18" s="142">
        <v>-3</v>
      </c>
      <c r="K18" s="142">
        <v>-3</v>
      </c>
      <c r="L18" s="142">
        <v>-3</v>
      </c>
      <c r="M18" s="142">
        <v>-3</v>
      </c>
      <c r="N18" s="142">
        <v>-3</v>
      </c>
      <c r="O18" s="142">
        <v>-3</v>
      </c>
      <c r="P18" s="142">
        <v>-3</v>
      </c>
      <c r="Q18" s="143">
        <v>-3</v>
      </c>
    </row>
    <row r="19" spans="1:17" ht="24.95" customHeight="1" thickBot="1" x14ac:dyDescent="0.3">
      <c r="A19" s="195"/>
      <c r="B19" s="144" t="s">
        <v>60</v>
      </c>
      <c r="C19" s="145">
        <v>-10</v>
      </c>
      <c r="D19" s="146">
        <v>-10</v>
      </c>
      <c r="E19" s="146">
        <v>-10</v>
      </c>
      <c r="F19" s="146">
        <v>-10</v>
      </c>
      <c r="G19" s="146">
        <v>-10</v>
      </c>
      <c r="H19" s="146">
        <v>-10</v>
      </c>
      <c r="I19" s="146">
        <v>-10</v>
      </c>
      <c r="J19" s="146">
        <v>-10</v>
      </c>
      <c r="K19" s="146">
        <v>-10</v>
      </c>
      <c r="L19" s="146">
        <v>-10</v>
      </c>
      <c r="M19" s="146">
        <v>-10</v>
      </c>
      <c r="N19" s="146">
        <v>-10</v>
      </c>
      <c r="O19" s="146">
        <v>-10</v>
      </c>
      <c r="P19" s="146">
        <v>-10</v>
      </c>
      <c r="Q19" s="147">
        <v>-10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8" customHeight="1" thickTop="1" x14ac:dyDescent="0.25">
      <c r="A21" s="33" t="s">
        <v>124</v>
      </c>
      <c r="B21" s="33"/>
    </row>
    <row r="22" spans="1:17" ht="18" customHeight="1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8" customHeight="1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t="18" customHeight="1" x14ac:dyDescent="0.25">
      <c r="A26" s="33" t="s">
        <v>79</v>
      </c>
    </row>
    <row r="27" spans="1:17" ht="18" customHeight="1" x14ac:dyDescent="0.25"/>
    <row r="28" spans="1:17" ht="18" customHeight="1" x14ac:dyDescent="0.25"/>
    <row r="29" spans="1:17" ht="18" customHeight="1" x14ac:dyDescent="0.25"/>
  </sheetData>
  <sheetProtection algorithmName="SHA-512" hashValue="Jvlvq0wEFSVyo10bZZ140UEWM9FIt5dH1FsxZNcwbiklISFzUxTaJrqEh/vWCOlxgC9J6ZpnZzuj2BV/W/OAeQ==" saltValue="PxbbX1sxmAIF0zm3pwgdfg==" spinCount="100000" sheet="1" objects="1" scenarios="1"/>
  <customSheetViews>
    <customSheetView guid="{5C81C010-E2C7-4060-95C8-9A8F6C91DB51}">
      <selection activeCell="I3" sqref="I3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workbookViewId="0">
      <selection activeCell="A25" sqref="A25:XFD2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base'!B22</f>
        <v>Haie</v>
      </c>
      <c r="H3" s="115" t="s">
        <v>97</v>
      </c>
      <c r="I3" s="116">
        <f>SUM('Données de base'!F22)</f>
        <v>0</v>
      </c>
    </row>
    <row r="4" spans="1:17" x14ac:dyDescent="0.25">
      <c r="A4" s="1" t="s">
        <v>46</v>
      </c>
      <c r="B4" s="33" t="str">
        <f>CONCATENATE('Données de base'!G22," ",'Données de base'!H22)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64">
        <v>-3</v>
      </c>
      <c r="D18" s="54">
        <v>-3</v>
      </c>
      <c r="E18" s="54">
        <v>-3</v>
      </c>
      <c r="F18" s="54">
        <v>-3</v>
      </c>
      <c r="G18" s="54">
        <v>-3</v>
      </c>
      <c r="H18" s="54">
        <v>-3</v>
      </c>
      <c r="I18" s="54">
        <v>-3</v>
      </c>
      <c r="J18" s="54">
        <v>-3</v>
      </c>
      <c r="K18" s="54">
        <v>-3</v>
      </c>
      <c r="L18" s="54">
        <v>-3</v>
      </c>
      <c r="M18" s="54">
        <v>-3</v>
      </c>
      <c r="N18" s="54">
        <v>-3</v>
      </c>
      <c r="O18" s="54">
        <v>-3</v>
      </c>
      <c r="P18" s="54">
        <v>-3</v>
      </c>
      <c r="Q18" s="55">
        <v>-3</v>
      </c>
    </row>
    <row r="19" spans="1:17" ht="24.95" customHeight="1" thickBot="1" x14ac:dyDescent="0.3">
      <c r="A19" s="186"/>
      <c r="B19" s="34" t="s">
        <v>60</v>
      </c>
      <c r="C19" s="79">
        <v>-10</v>
      </c>
      <c r="D19" s="57">
        <v>-10</v>
      </c>
      <c r="E19" s="57">
        <v>-10</v>
      </c>
      <c r="F19" s="57">
        <v>-10</v>
      </c>
      <c r="G19" s="57">
        <v>-10</v>
      </c>
      <c r="H19" s="57">
        <v>-10</v>
      </c>
      <c r="I19" s="57">
        <v>-10</v>
      </c>
      <c r="J19" s="57">
        <v>-10</v>
      </c>
      <c r="K19" s="57">
        <v>-10</v>
      </c>
      <c r="L19" s="57">
        <v>-10</v>
      </c>
      <c r="M19" s="57">
        <v>-10</v>
      </c>
      <c r="N19" s="57">
        <v>-10</v>
      </c>
      <c r="O19" s="57">
        <v>-10</v>
      </c>
      <c r="P19" s="57">
        <v>-10</v>
      </c>
      <c r="Q19" s="58">
        <v>-10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6.5" thickTop="1" x14ac:dyDescent="0.25">
      <c r="A21" s="33" t="s">
        <v>124</v>
      </c>
      <c r="B21" s="33"/>
    </row>
    <row r="22" spans="1:17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x14ac:dyDescent="0.25">
      <c r="A26" s="33" t="s">
        <v>79</v>
      </c>
    </row>
  </sheetData>
  <sheetProtection algorithmName="SHA-512" hashValue="Zh7O85r4gbiaEDXzDhpgY0Z/NAPuCY00xoq6AMd+Xseea328wlKUSxBu4G/WSCH9tgn1rkObAKlCMnOjtw5BGQ==" saltValue="9IEUOkq3HkGJlV2hYppCDQ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7" workbookViewId="0">
      <selection activeCell="S16" sqref="S16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base'!B23</f>
        <v>Fossé à cheval</v>
      </c>
      <c r="H3" s="115" t="s">
        <v>97</v>
      </c>
      <c r="I3" s="116">
        <f>SUM('Données de base'!F23)</f>
        <v>0</v>
      </c>
    </row>
    <row r="4" spans="1:17" x14ac:dyDescent="0.25">
      <c r="A4" s="1" t="s">
        <v>46</v>
      </c>
      <c r="B4" s="33" t="str">
        <f>CONCATENATE('Données de base'!G23," ",'Données de base'!H23)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96" t="s">
        <v>21</v>
      </c>
      <c r="B17" s="149" t="s">
        <v>43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thickBot="1" x14ac:dyDescent="0.3">
      <c r="A18" s="197"/>
      <c r="B18" s="26" t="s">
        <v>37</v>
      </c>
      <c r="C18" s="65">
        <v>-3</v>
      </c>
      <c r="D18" s="66">
        <v>-3</v>
      </c>
      <c r="E18" s="66">
        <v>-3</v>
      </c>
      <c r="F18" s="66">
        <v>-3</v>
      </c>
      <c r="G18" s="66">
        <v>-3</v>
      </c>
      <c r="H18" s="66">
        <v>-3</v>
      </c>
      <c r="I18" s="66">
        <v>-3</v>
      </c>
      <c r="J18" s="66">
        <v>-3</v>
      </c>
      <c r="K18" s="66">
        <v>-3</v>
      </c>
      <c r="L18" s="66">
        <v>-3</v>
      </c>
      <c r="M18" s="66">
        <v>-3</v>
      </c>
      <c r="N18" s="66">
        <v>-3</v>
      </c>
      <c r="O18" s="66">
        <v>-3</v>
      </c>
      <c r="P18" s="66">
        <v>-3</v>
      </c>
      <c r="Q18" s="67">
        <v>-3</v>
      </c>
    </row>
    <row r="19" spans="1:17" ht="18" customHeight="1" thickBot="1" x14ac:dyDescent="0.3">
      <c r="A19" s="8"/>
      <c r="B19" s="9" t="s">
        <v>32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1:17" ht="16.5" thickTop="1" x14ac:dyDescent="0.25">
      <c r="A20" s="33" t="s">
        <v>124</v>
      </c>
      <c r="B20" s="33"/>
    </row>
    <row r="21" spans="1:17" x14ac:dyDescent="0.25">
      <c r="A21" s="76"/>
      <c r="B21" s="115" t="s">
        <v>125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x14ac:dyDescent="0.25">
      <c r="B22" s="115" t="s">
        <v>126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36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x14ac:dyDescent="0.25">
      <c r="A25" s="33" t="s">
        <v>79</v>
      </c>
    </row>
  </sheetData>
  <sheetProtection algorithmName="SHA-512" hashValue="mzllv0TKDdoxlw+D4oJzGpNQtpXR/kIYwnQvNda5ooxoGLepMd2o1QZfZzMjZcJ2ZzcY8uyQWzS4ymmZL5BIjA==" saltValue="3tzrD4pTiFleK8UUgHx8KA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18"/>
  </mergeCells>
  <phoneticPr fontId="0"/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9" workbookViewId="0">
      <selection activeCell="A24" sqref="A24:XFD2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base'!B24</f>
        <v>Contre-haut à cheval</v>
      </c>
      <c r="H3" s="115" t="s">
        <v>97</v>
      </c>
      <c r="I3" s="116">
        <f>SUM('Données de base'!F24)</f>
        <v>0</v>
      </c>
    </row>
    <row r="4" spans="1:17" x14ac:dyDescent="0.25">
      <c r="A4" s="1" t="s">
        <v>46</v>
      </c>
      <c r="B4" s="33" t="str">
        <f>CONCATENATE('Données de base'!G24," ",'Données de base'!H24)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thickBot="1" x14ac:dyDescent="0.3">
      <c r="A18" s="186"/>
      <c r="B18" s="34" t="s">
        <v>37</v>
      </c>
      <c r="C18" s="47">
        <v>-3</v>
      </c>
      <c r="D18" s="48">
        <v>-3</v>
      </c>
      <c r="E18" s="48">
        <v>-3</v>
      </c>
      <c r="F18" s="48">
        <v>-3</v>
      </c>
      <c r="G18" s="48">
        <v>-3</v>
      </c>
      <c r="H18" s="48">
        <v>-3</v>
      </c>
      <c r="I18" s="48">
        <v>-3</v>
      </c>
      <c r="J18" s="48">
        <v>-3</v>
      </c>
      <c r="K18" s="48">
        <v>-3</v>
      </c>
      <c r="L18" s="48">
        <v>-3</v>
      </c>
      <c r="M18" s="48">
        <v>-3</v>
      </c>
      <c r="N18" s="48">
        <v>-3</v>
      </c>
      <c r="O18" s="48">
        <v>-3</v>
      </c>
      <c r="P18" s="48">
        <v>-3</v>
      </c>
      <c r="Q18" s="49">
        <v>-3</v>
      </c>
    </row>
    <row r="19" spans="1:17" ht="18" customHeight="1" thickBot="1" x14ac:dyDescent="0.3">
      <c r="A19" s="8"/>
      <c r="B19" s="9" t="s">
        <v>32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1:17" ht="16.5" thickTop="1" x14ac:dyDescent="0.25">
      <c r="A20" s="33" t="s">
        <v>124</v>
      </c>
      <c r="B20" s="33"/>
    </row>
    <row r="21" spans="1:17" x14ac:dyDescent="0.25">
      <c r="A21" s="76"/>
      <c r="B21" s="115" t="s">
        <v>125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x14ac:dyDescent="0.25">
      <c r="B22" s="115" t="s">
        <v>126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36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x14ac:dyDescent="0.25">
      <c r="A25" s="33" t="s">
        <v>79</v>
      </c>
    </row>
  </sheetData>
  <sheetProtection algorithmName="SHA-512" hashValue="knXChGRIpanXSq9wtzJZykr4oHT/No9NBjyeUdJsLhR08QvhSy5Yu66+YwhjbCRC7R92Gbe+bDiNEyhevFLyLQ==" saltValue="JgRVM7dIGFIzHLCtwJAwbg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18"/>
  </mergeCells>
  <phoneticPr fontId="0"/>
  <pageMargins left="0.4" right="0.56999999999999995" top="0.4" bottom="0.4" header="0.25" footer="0.25"/>
  <pageSetup paperSize="9" orientation="landscape" horizontalDpi="4294967292" verticalDpi="4294967292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6" workbookViewId="0">
      <selection activeCell="A24" sqref="A24:XFD2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base'!B25</f>
        <v>Contre-bas à cheval</v>
      </c>
      <c r="H3" s="115" t="s">
        <v>97</v>
      </c>
      <c r="I3" s="116">
        <f>SUM('Données de base'!F25)</f>
        <v>0</v>
      </c>
    </row>
    <row r="4" spans="1:17" x14ac:dyDescent="0.25">
      <c r="A4" s="1" t="s">
        <v>46</v>
      </c>
      <c r="B4" s="33" t="str">
        <f>CONCATENATE('Données de base'!G25," ",'Données de base'!H25)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thickBot="1" x14ac:dyDescent="0.3">
      <c r="A18" s="186"/>
      <c r="B18" s="87" t="s">
        <v>37</v>
      </c>
      <c r="C18" s="48">
        <v>-3</v>
      </c>
      <c r="D18" s="48">
        <v>-3</v>
      </c>
      <c r="E18" s="48">
        <v>-3</v>
      </c>
      <c r="F18" s="48">
        <v>-3</v>
      </c>
      <c r="G18" s="48">
        <v>-3</v>
      </c>
      <c r="H18" s="48">
        <v>-3</v>
      </c>
      <c r="I18" s="48">
        <v>-3</v>
      </c>
      <c r="J18" s="48">
        <v>-3</v>
      </c>
      <c r="K18" s="48">
        <v>-3</v>
      </c>
      <c r="L18" s="48">
        <v>-3</v>
      </c>
      <c r="M18" s="48">
        <v>-3</v>
      </c>
      <c r="N18" s="48">
        <v>-3</v>
      </c>
      <c r="O18" s="48">
        <v>-3</v>
      </c>
      <c r="P18" s="48">
        <v>-3</v>
      </c>
      <c r="Q18" s="49">
        <v>-3</v>
      </c>
    </row>
    <row r="19" spans="1:17" ht="18" customHeight="1" thickBot="1" x14ac:dyDescent="0.3">
      <c r="A19" s="8"/>
      <c r="B19" s="9" t="s">
        <v>32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1:17" ht="16.5" thickTop="1" x14ac:dyDescent="0.25">
      <c r="A20" s="33" t="s">
        <v>124</v>
      </c>
      <c r="B20" s="33"/>
    </row>
    <row r="21" spans="1:17" x14ac:dyDescent="0.25">
      <c r="A21" s="76"/>
      <c r="B21" s="115" t="s">
        <v>125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x14ac:dyDescent="0.25">
      <c r="B22" s="115" t="s">
        <v>126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36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x14ac:dyDescent="0.25">
      <c r="A25" s="33" t="s">
        <v>79</v>
      </c>
    </row>
  </sheetData>
  <sheetProtection algorithmName="SHA-512" hashValue="pu90EdFD+pG/GnJMHWb6+DplddmN02O9ruIW8zML+abiwtuVTnv2Zjqk6UGHWKuL2/+F/nZixZuiC4TVBRkJOw==" saltValue="Ze/8yXb2gYvyzgT1TBWUaA==" spinCount="100000" sheet="1" objects="1" scenarios="1"/>
  <customSheetViews>
    <customSheetView guid="{5C81C010-E2C7-4060-95C8-9A8F6C91DB51}" topLeftCell="A2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18"/>
  </mergeCells>
  <phoneticPr fontId="0"/>
  <pageMargins left="0.4" right="0.56999999999999995" top="0.4" bottom="0.4" header="0.25" footer="0.25"/>
  <pageSetup paperSize="9" orientation="landscape" horizontalDpi="4294967292" verticalDpi="4294967292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6" workbookViewId="0">
      <selection activeCell="A24" sqref="A24:XFD2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base'!B26</f>
        <v>Portail</v>
      </c>
      <c r="H3" s="115" t="s">
        <v>97</v>
      </c>
      <c r="I3" s="116">
        <f>SUM('Données de base'!F26)</f>
        <v>0</v>
      </c>
    </row>
    <row r="4" spans="1:17" x14ac:dyDescent="0.25">
      <c r="A4" s="1" t="s">
        <v>46</v>
      </c>
      <c r="B4" s="33" t="str">
        <f>CONCATENATE('Données de base'!G26," ",'Données de base'!H26)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111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112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42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thickBot="1" x14ac:dyDescent="0.3">
      <c r="A18" s="186"/>
      <c r="B18" s="34" t="s">
        <v>37</v>
      </c>
      <c r="C18" s="79">
        <v>-3</v>
      </c>
      <c r="D18" s="57">
        <v>-3</v>
      </c>
      <c r="E18" s="57">
        <v>-3</v>
      </c>
      <c r="F18" s="57">
        <v>-3</v>
      </c>
      <c r="G18" s="57">
        <v>-3</v>
      </c>
      <c r="H18" s="57">
        <v>-3</v>
      </c>
      <c r="I18" s="57">
        <v>-3</v>
      </c>
      <c r="J18" s="57">
        <v>-3</v>
      </c>
      <c r="K18" s="57">
        <v>-3</v>
      </c>
      <c r="L18" s="57">
        <v>-3</v>
      </c>
      <c r="M18" s="57">
        <v>-3</v>
      </c>
      <c r="N18" s="57">
        <v>-3</v>
      </c>
      <c r="O18" s="57">
        <v>-3</v>
      </c>
      <c r="P18" s="57">
        <v>-3</v>
      </c>
      <c r="Q18" s="83">
        <v>-3</v>
      </c>
    </row>
    <row r="19" spans="1:17" ht="18" customHeight="1" thickBot="1" x14ac:dyDescent="0.3">
      <c r="A19" s="8"/>
      <c r="B19" s="9" t="s">
        <v>32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1:17" ht="16.5" thickTop="1" x14ac:dyDescent="0.25">
      <c r="A20" s="33" t="s">
        <v>124</v>
      </c>
      <c r="B20" s="33"/>
    </row>
    <row r="21" spans="1:17" x14ac:dyDescent="0.25">
      <c r="A21" s="76"/>
      <c r="B21" s="115" t="s">
        <v>125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x14ac:dyDescent="0.25">
      <c r="B22" s="115" t="s">
        <v>126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36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x14ac:dyDescent="0.25">
      <c r="A25" s="33" t="s">
        <v>79</v>
      </c>
    </row>
  </sheetData>
  <sheetProtection algorithmName="SHA-512" hashValue="CgAm2+2CY7sYDXUwhhv57IikJTh3Swy8F/wF2mWSmg/+Roe2oSBpXtXcGKgE3eM5A787/F5zRgzkmNVfzDDqlw==" saltValue="jlz8kUNzEVI2At4lFZmbKA==" spinCount="100000" sheet="1" objects="1" scenarios="1"/>
  <customSheetViews>
    <customSheetView guid="{5C81C010-E2C7-4060-95C8-9A8F6C91DB51}">
      <selection activeCell="I3" sqref="I3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18"/>
  </mergeCells>
  <phoneticPr fontId="0"/>
  <pageMargins left="0.4" right="0.56999999999999995" top="0.4" bottom="0.4" header="0.25" footer="0.25"/>
  <pageSetup paperSize="9" orientation="landscape" horizontalDpi="4294967292" verticalDpi="4294967292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9" workbookViewId="0">
      <selection activeCell="S23" sqref="S23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base'!B27</f>
        <v>Passerelle à cheval</v>
      </c>
      <c r="H3" s="115" t="s">
        <v>97</v>
      </c>
      <c r="I3" s="116">
        <f>SUM('Données de base'!F27)</f>
        <v>0</v>
      </c>
    </row>
    <row r="4" spans="1:17" x14ac:dyDescent="0.25">
      <c r="A4" s="1" t="s">
        <v>46</v>
      </c>
      <c r="B4" s="33" t="str">
        <f>CONCATENATE('Données de base'!G27," ",'Données de base'!H27)</f>
        <v xml:space="preserve"> </v>
      </c>
    </row>
    <row r="5" spans="1:17" ht="9" customHeight="1" x14ac:dyDescent="0.25"/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64">
        <v>-3</v>
      </c>
      <c r="D18" s="54">
        <v>-3</v>
      </c>
      <c r="E18" s="54">
        <v>-3</v>
      </c>
      <c r="F18" s="54">
        <v>-3</v>
      </c>
      <c r="G18" s="54">
        <v>-3</v>
      </c>
      <c r="H18" s="54">
        <v>-3</v>
      </c>
      <c r="I18" s="54">
        <v>-3</v>
      </c>
      <c r="J18" s="54">
        <v>-3</v>
      </c>
      <c r="K18" s="54">
        <v>-3</v>
      </c>
      <c r="L18" s="54">
        <v>-3</v>
      </c>
      <c r="M18" s="54">
        <v>-3</v>
      </c>
      <c r="N18" s="54">
        <v>-3</v>
      </c>
      <c r="O18" s="54">
        <v>-3</v>
      </c>
      <c r="P18" s="54">
        <v>-3</v>
      </c>
      <c r="Q18" s="82">
        <v>-3</v>
      </c>
    </row>
    <row r="19" spans="1:17" ht="24.95" customHeight="1" x14ac:dyDescent="0.25">
      <c r="A19" s="185"/>
      <c r="B19" s="27" t="s">
        <v>68</v>
      </c>
      <c r="C19" s="64">
        <v>-10</v>
      </c>
      <c r="D19" s="54">
        <v>-10</v>
      </c>
      <c r="E19" s="54">
        <v>-10</v>
      </c>
      <c r="F19" s="54">
        <v>-10</v>
      </c>
      <c r="G19" s="54">
        <v>-10</v>
      </c>
      <c r="H19" s="54">
        <v>-10</v>
      </c>
      <c r="I19" s="54">
        <v>-10</v>
      </c>
      <c r="J19" s="54">
        <v>-10</v>
      </c>
      <c r="K19" s="54">
        <v>-10</v>
      </c>
      <c r="L19" s="54">
        <v>-10</v>
      </c>
      <c r="M19" s="54">
        <v>-10</v>
      </c>
      <c r="N19" s="54">
        <v>-10</v>
      </c>
      <c r="O19" s="54">
        <v>-10</v>
      </c>
      <c r="P19" s="54">
        <v>-10</v>
      </c>
      <c r="Q19" s="82">
        <v>-10</v>
      </c>
    </row>
    <row r="20" spans="1:17" ht="24.95" customHeight="1" thickBot="1" x14ac:dyDescent="0.3">
      <c r="A20" s="186"/>
      <c r="B20" s="34" t="s">
        <v>113</v>
      </c>
      <c r="C20" s="79">
        <v>-10</v>
      </c>
      <c r="D20" s="57">
        <v>-10</v>
      </c>
      <c r="E20" s="57">
        <v>-10</v>
      </c>
      <c r="F20" s="57">
        <v>-10</v>
      </c>
      <c r="G20" s="57">
        <v>-10</v>
      </c>
      <c r="H20" s="57">
        <v>-10</v>
      </c>
      <c r="I20" s="57">
        <v>-10</v>
      </c>
      <c r="J20" s="57">
        <v>-10</v>
      </c>
      <c r="K20" s="57">
        <v>-10</v>
      </c>
      <c r="L20" s="57">
        <v>-10</v>
      </c>
      <c r="M20" s="57">
        <v>-10</v>
      </c>
      <c r="N20" s="57">
        <v>-10</v>
      </c>
      <c r="O20" s="57">
        <v>-10</v>
      </c>
      <c r="P20" s="57">
        <v>-10</v>
      </c>
      <c r="Q20" s="83">
        <v>-10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8" customHeight="1" thickTop="1" x14ac:dyDescent="0.25">
      <c r="A22" s="33" t="s">
        <v>124</v>
      </c>
      <c r="B22" s="33"/>
    </row>
    <row r="23" spans="1:17" ht="18" customHeight="1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8" customHeight="1" x14ac:dyDescent="0.25">
      <c r="A27" s="33" t="s">
        <v>79</v>
      </c>
    </row>
    <row r="28" spans="1:17" ht="18" customHeight="1" x14ac:dyDescent="0.25"/>
    <row r="29" spans="1:17" ht="18" customHeight="1" x14ac:dyDescent="0.25"/>
  </sheetData>
  <sheetProtection algorithmName="SHA-512" hashValue="1TpqS5t4YgkoDxcXLlNLIzKNyRG2kOgShKwz1xkMUQuUI1efvVVVrimrkmC89cBOc2GgkPu7KYH8vyBIwVvXGg==" saltValue="/tMwUX3KZu25yjdEAAob9Q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0" workbookViewId="0">
      <selection activeCell="A25" sqref="A25:XFD2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base'!B28</f>
        <v>Gué</v>
      </c>
      <c r="H3" s="115" t="s">
        <v>97</v>
      </c>
      <c r="I3" s="116">
        <f>SUM('Données de base'!F28)</f>
        <v>0</v>
      </c>
    </row>
    <row r="4" spans="1:17" x14ac:dyDescent="0.25">
      <c r="A4" s="1" t="s">
        <v>46</v>
      </c>
      <c r="B4" s="33" t="str">
        <f>CONCATENATE('Données de base'!G28," ",'Données de base'!H28)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64">
        <v>-3</v>
      </c>
      <c r="D18" s="54">
        <v>-3</v>
      </c>
      <c r="E18" s="54">
        <v>-3</v>
      </c>
      <c r="F18" s="54">
        <v>-3</v>
      </c>
      <c r="G18" s="54">
        <v>-3</v>
      </c>
      <c r="H18" s="54">
        <v>-3</v>
      </c>
      <c r="I18" s="54">
        <v>-3</v>
      </c>
      <c r="J18" s="54">
        <v>-3</v>
      </c>
      <c r="K18" s="54">
        <v>-3</v>
      </c>
      <c r="L18" s="54">
        <v>-3</v>
      </c>
      <c r="M18" s="54">
        <v>-3</v>
      </c>
      <c r="N18" s="54">
        <v>-3</v>
      </c>
      <c r="O18" s="54">
        <v>-3</v>
      </c>
      <c r="P18" s="54">
        <v>-3</v>
      </c>
      <c r="Q18" s="82">
        <v>-3</v>
      </c>
    </row>
    <row r="19" spans="1:17" ht="39" customHeight="1" thickBot="1" x14ac:dyDescent="0.3">
      <c r="A19" s="186"/>
      <c r="B19" s="34" t="s">
        <v>113</v>
      </c>
      <c r="C19" s="79">
        <v>-10</v>
      </c>
      <c r="D19" s="57">
        <v>-10</v>
      </c>
      <c r="E19" s="57">
        <v>-10</v>
      </c>
      <c r="F19" s="57">
        <v>-10</v>
      </c>
      <c r="G19" s="57">
        <v>-10</v>
      </c>
      <c r="H19" s="57">
        <v>-10</v>
      </c>
      <c r="I19" s="57">
        <v>-10</v>
      </c>
      <c r="J19" s="57">
        <v>-10</v>
      </c>
      <c r="K19" s="57">
        <v>-10</v>
      </c>
      <c r="L19" s="57">
        <v>-10</v>
      </c>
      <c r="M19" s="57">
        <v>-10</v>
      </c>
      <c r="N19" s="57">
        <v>-10</v>
      </c>
      <c r="O19" s="57">
        <v>-10</v>
      </c>
      <c r="P19" s="57">
        <v>-10</v>
      </c>
      <c r="Q19" s="83">
        <v>-10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8" customHeight="1" thickTop="1" x14ac:dyDescent="0.25">
      <c r="A21" s="33" t="s">
        <v>124</v>
      </c>
      <c r="B21" s="33"/>
    </row>
    <row r="22" spans="1:17" ht="18" customHeight="1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8" customHeight="1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t="18" customHeight="1" x14ac:dyDescent="0.25">
      <c r="A26" s="33" t="s">
        <v>79</v>
      </c>
    </row>
    <row r="27" spans="1:17" ht="18" customHeight="1" x14ac:dyDescent="0.25"/>
    <row r="28" spans="1:17" ht="18" customHeight="1" x14ac:dyDescent="0.25"/>
  </sheetData>
  <sheetProtection algorithmName="SHA-512" hashValue="2LcHe5/GyQ3d6h1/SKxpNhnQTOSmTck3HAbz56mrqLRsuyLzwNoCK6YA6+6/iUugg6r9SHDB8hFqpQUTXLbW3g==" saltValue="B+QnQDAzXQE2S++sdix/PA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0" workbookViewId="0">
      <selection activeCell="A26" sqref="A26:XFD26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base'!B29</f>
        <v>Maniabilité à cheval</v>
      </c>
      <c r="H3" s="115" t="s">
        <v>97</v>
      </c>
      <c r="I3" s="116">
        <f>SUM('Données de base'!F29)</f>
        <v>0</v>
      </c>
    </row>
    <row r="4" spans="1:17" x14ac:dyDescent="0.25">
      <c r="A4" s="1" t="s">
        <v>46</v>
      </c>
      <c r="B4" s="33" t="str">
        <f>CONCATENATE('Données de base'!G29," ",'Données de base'!H29)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43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64">
        <v>-3</v>
      </c>
      <c r="D18" s="54">
        <v>-3</v>
      </c>
      <c r="E18" s="54">
        <v>-3</v>
      </c>
      <c r="F18" s="54">
        <v>-3</v>
      </c>
      <c r="G18" s="54">
        <v>-3</v>
      </c>
      <c r="H18" s="54">
        <v>-3</v>
      </c>
      <c r="I18" s="54">
        <v>-3</v>
      </c>
      <c r="J18" s="54">
        <v>-3</v>
      </c>
      <c r="K18" s="54">
        <v>-3</v>
      </c>
      <c r="L18" s="54">
        <v>-3</v>
      </c>
      <c r="M18" s="54">
        <v>-3</v>
      </c>
      <c r="N18" s="54">
        <v>-3</v>
      </c>
      <c r="O18" s="54">
        <v>-3</v>
      </c>
      <c r="P18" s="54">
        <v>-3</v>
      </c>
      <c r="Q18" s="55">
        <v>-3</v>
      </c>
    </row>
    <row r="19" spans="1:17" ht="24.95" customHeight="1" x14ac:dyDescent="0.25">
      <c r="A19" s="185"/>
      <c r="B19" s="134" t="s">
        <v>119</v>
      </c>
      <c r="C19" s="64">
        <v>-10</v>
      </c>
      <c r="D19" s="54">
        <v>-10</v>
      </c>
      <c r="E19" s="54">
        <v>-10</v>
      </c>
      <c r="F19" s="54">
        <v>-10</v>
      </c>
      <c r="G19" s="54">
        <v>-10</v>
      </c>
      <c r="H19" s="54">
        <v>-10</v>
      </c>
      <c r="I19" s="54">
        <v>-10</v>
      </c>
      <c r="J19" s="54">
        <v>-10</v>
      </c>
      <c r="K19" s="54">
        <v>-10</v>
      </c>
      <c r="L19" s="54">
        <v>-10</v>
      </c>
      <c r="M19" s="54">
        <v>-10</v>
      </c>
      <c r="N19" s="54">
        <v>-10</v>
      </c>
      <c r="O19" s="54">
        <v>-10</v>
      </c>
      <c r="P19" s="54">
        <v>-10</v>
      </c>
      <c r="Q19" s="55">
        <v>-10</v>
      </c>
    </row>
    <row r="20" spans="1:17" ht="39" customHeight="1" thickBot="1" x14ac:dyDescent="0.3">
      <c r="A20" s="186"/>
      <c r="B20" s="34" t="s">
        <v>113</v>
      </c>
      <c r="C20" s="79">
        <v>-10</v>
      </c>
      <c r="D20" s="57">
        <v>-10</v>
      </c>
      <c r="E20" s="57">
        <v>-10</v>
      </c>
      <c r="F20" s="57">
        <v>-10</v>
      </c>
      <c r="G20" s="57">
        <v>-10</v>
      </c>
      <c r="H20" s="57">
        <v>-10</v>
      </c>
      <c r="I20" s="57">
        <v>-10</v>
      </c>
      <c r="J20" s="57">
        <v>-10</v>
      </c>
      <c r="K20" s="57">
        <v>-10</v>
      </c>
      <c r="L20" s="57">
        <v>-10</v>
      </c>
      <c r="M20" s="57">
        <v>-10</v>
      </c>
      <c r="N20" s="57">
        <v>-10</v>
      </c>
      <c r="O20" s="57">
        <v>-10</v>
      </c>
      <c r="P20" s="57">
        <v>-10</v>
      </c>
      <c r="Q20" s="58">
        <v>-10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6.5" thickTop="1" x14ac:dyDescent="0.25">
      <c r="A22" s="33" t="s">
        <v>124</v>
      </c>
      <c r="B22" s="33"/>
    </row>
    <row r="23" spans="1:17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x14ac:dyDescent="0.25">
      <c r="A27" s="33" t="s">
        <v>79</v>
      </c>
    </row>
  </sheetData>
  <sheetProtection algorithmName="SHA-512" hashValue="d3CP115rvJUJX7iCrfxe65ytJ7k8uCtmG0aCH1H0WxB7znoWL+134SNs5J34vxDCKmPAFHN1ABTiTlz52MuHIg==" saltValue="xDXQuMAcm6J/JiDdJAlt5Q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B4" sqref="B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base'!B12</f>
        <v>Plan ascendant à cheval</v>
      </c>
      <c r="H3" s="115" t="s">
        <v>97</v>
      </c>
      <c r="I3" s="116">
        <f>SUM('Données de base'!F12)</f>
        <v>5</v>
      </c>
    </row>
    <row r="4" spans="1:17" x14ac:dyDescent="0.25">
      <c r="A4" s="1" t="s">
        <v>46</v>
      </c>
      <c r="B4" s="33" t="str">
        <f>CONCATENATE('Données de base'!G12," ",'Données de base'!H12)</f>
        <v>Exemple de nom 1 Exemple de prénom 1</v>
      </c>
    </row>
    <row r="6" spans="1:17" s="2" customFormat="1" ht="18" customHeight="1" thickBot="1" x14ac:dyDescent="0.25">
      <c r="A6" s="7"/>
      <c r="B6" s="4" t="s">
        <v>31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7" t="s">
        <v>21</v>
      </c>
      <c r="B17" s="170" t="s">
        <v>43</v>
      </c>
      <c r="C17" s="60" t="s">
        <v>30</v>
      </c>
      <c r="D17" s="61" t="s">
        <v>30</v>
      </c>
      <c r="E17" s="61">
        <v>-3</v>
      </c>
      <c r="F17" s="61" t="s">
        <v>30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30</v>
      </c>
      <c r="L17" s="61" t="s">
        <v>30</v>
      </c>
      <c r="M17" s="61" t="s">
        <v>30</v>
      </c>
      <c r="N17" s="61" t="s">
        <v>30</v>
      </c>
      <c r="O17" s="61" t="s">
        <v>30</v>
      </c>
      <c r="P17" s="61" t="s">
        <v>30</v>
      </c>
      <c r="Q17" s="62" t="s">
        <v>30</v>
      </c>
    </row>
    <row r="18" spans="1:17" ht="39.75" customHeight="1" x14ac:dyDescent="0.25">
      <c r="A18" s="188"/>
      <c r="B18" s="171" t="s">
        <v>118</v>
      </c>
      <c r="C18" s="169">
        <v>-10</v>
      </c>
      <c r="D18" s="45">
        <v>-10</v>
      </c>
      <c r="E18" s="45">
        <v>-10</v>
      </c>
      <c r="F18" s="45">
        <v>-10</v>
      </c>
      <c r="G18" s="45">
        <v>-10</v>
      </c>
      <c r="H18" s="45">
        <v>-10</v>
      </c>
      <c r="I18" s="45">
        <v>-10</v>
      </c>
      <c r="J18" s="45">
        <v>-10</v>
      </c>
      <c r="K18" s="45">
        <v>-10</v>
      </c>
      <c r="L18" s="45">
        <v>-10</v>
      </c>
      <c r="M18" s="45">
        <v>-10</v>
      </c>
      <c r="N18" s="45">
        <v>-10</v>
      </c>
      <c r="O18" s="45">
        <v>-10</v>
      </c>
      <c r="P18" s="45">
        <v>-10</v>
      </c>
      <c r="Q18" s="46">
        <v>-10</v>
      </c>
    </row>
    <row r="19" spans="1:17" ht="23.25" customHeight="1" thickBot="1" x14ac:dyDescent="0.3">
      <c r="A19" s="189"/>
      <c r="B19" s="26" t="s">
        <v>37</v>
      </c>
      <c r="C19" s="65">
        <v>-3</v>
      </c>
      <c r="D19" s="66">
        <v>-3</v>
      </c>
      <c r="E19" s="66">
        <v>-3</v>
      </c>
      <c r="F19" s="66">
        <v>-3</v>
      </c>
      <c r="G19" s="66">
        <v>-3</v>
      </c>
      <c r="H19" s="66">
        <v>-3</v>
      </c>
      <c r="I19" s="66">
        <v>-3</v>
      </c>
      <c r="J19" s="66">
        <v>-3</v>
      </c>
      <c r="K19" s="66">
        <v>-3</v>
      </c>
      <c r="L19" s="66">
        <v>-3</v>
      </c>
      <c r="M19" s="66">
        <v>-3</v>
      </c>
      <c r="N19" s="66">
        <v>-3</v>
      </c>
      <c r="O19" s="66">
        <v>-3</v>
      </c>
      <c r="P19" s="66">
        <v>-3</v>
      </c>
      <c r="Q19" s="67">
        <v>-3</v>
      </c>
    </row>
    <row r="20" spans="1:17" ht="18" customHeight="1" thickBot="1" x14ac:dyDescent="0.3">
      <c r="A20" s="8"/>
      <c r="B20" s="9" t="s">
        <v>32</v>
      </c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</row>
    <row r="21" spans="1:17" ht="18" customHeight="1" thickTop="1" x14ac:dyDescent="0.25">
      <c r="A21" s="33" t="s">
        <v>124</v>
      </c>
      <c r="B21" s="33"/>
    </row>
    <row r="22" spans="1:17" ht="18" customHeight="1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8" customHeight="1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t="18" customHeight="1" x14ac:dyDescent="0.25">
      <c r="A26" s="33" t="s">
        <v>79</v>
      </c>
    </row>
    <row r="27" spans="1:17" ht="18" customHeight="1" x14ac:dyDescent="0.25"/>
    <row r="28" spans="1:17" ht="18" customHeight="1" x14ac:dyDescent="0.25"/>
  </sheetData>
  <sheetProtection algorithmName="SHA-512" hashValue="VA99ADKggtKLgbNKN7cVL1qyy5/w0LUh3keRlNn0Cr9G1jkKcF8oJ0IfGD87yF9NUaAVkijZQ+CUoe0T554wPw==" saltValue="nrGg9y5fufo2zt15l6tfdQ==" spinCount="100000" sheet="1" objects="1" scenarios="1"/>
  <customSheetViews>
    <customSheetView guid="{5C81C010-E2C7-4060-95C8-9A8F6C91DB51}">
      <selection activeCell="D9" sqref="D9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workbookViewId="0">
      <selection activeCell="C24" sqref="C24:Q2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base'!B30</f>
        <v>Reculer à cheval</v>
      </c>
      <c r="H3" s="115" t="s">
        <v>97</v>
      </c>
      <c r="I3" s="116">
        <f>SUM('Données de base'!F30)</f>
        <v>0</v>
      </c>
    </row>
    <row r="4" spans="1:17" x14ac:dyDescent="0.25">
      <c r="A4" s="1" t="s">
        <v>46</v>
      </c>
      <c r="B4" s="33" t="str">
        <f>CONCATENATE('Données de base'!G30," ",'Données de base'!H30)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44">
        <v>-3</v>
      </c>
      <c r="D18" s="45">
        <v>-3</v>
      </c>
      <c r="E18" s="45">
        <v>-3</v>
      </c>
      <c r="F18" s="45">
        <v>-3</v>
      </c>
      <c r="G18" s="45">
        <v>-3</v>
      </c>
      <c r="H18" s="45">
        <v>-3</v>
      </c>
      <c r="I18" s="45">
        <v>-3</v>
      </c>
      <c r="J18" s="45">
        <v>-3</v>
      </c>
      <c r="K18" s="45">
        <v>-3</v>
      </c>
      <c r="L18" s="45">
        <v>-3</v>
      </c>
      <c r="M18" s="45">
        <v>-3</v>
      </c>
      <c r="N18" s="45">
        <v>-3</v>
      </c>
      <c r="O18" s="45">
        <v>-3</v>
      </c>
      <c r="P18" s="45">
        <v>-3</v>
      </c>
      <c r="Q18" s="46">
        <v>-3</v>
      </c>
    </row>
    <row r="19" spans="1:17" ht="24.95" customHeight="1" thickBot="1" x14ac:dyDescent="0.3">
      <c r="A19" s="186"/>
      <c r="B19" s="85" t="s">
        <v>48</v>
      </c>
      <c r="C19" s="79">
        <v>-10</v>
      </c>
      <c r="D19" s="57">
        <v>-10</v>
      </c>
      <c r="E19" s="57">
        <v>-10</v>
      </c>
      <c r="F19" s="57">
        <v>-10</v>
      </c>
      <c r="G19" s="57">
        <v>-10</v>
      </c>
      <c r="H19" s="57">
        <v>-10</v>
      </c>
      <c r="I19" s="57">
        <v>-10</v>
      </c>
      <c r="J19" s="57">
        <v>-10</v>
      </c>
      <c r="K19" s="57">
        <v>-10</v>
      </c>
      <c r="L19" s="57">
        <v>-10</v>
      </c>
      <c r="M19" s="57">
        <v>-10</v>
      </c>
      <c r="N19" s="57">
        <v>-10</v>
      </c>
      <c r="O19" s="57">
        <v>-10</v>
      </c>
      <c r="P19" s="57">
        <v>-10</v>
      </c>
      <c r="Q19" s="58">
        <v>-10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6.5" thickTop="1" x14ac:dyDescent="0.25">
      <c r="A21" s="33" t="s">
        <v>124</v>
      </c>
      <c r="B21" s="33"/>
    </row>
    <row r="22" spans="1:17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x14ac:dyDescent="0.25">
      <c r="B25" s="115"/>
    </row>
    <row r="26" spans="1:17" x14ac:dyDescent="0.25">
      <c r="A26" s="33" t="s">
        <v>79</v>
      </c>
    </row>
  </sheetData>
  <sheetProtection algorithmName="SHA-512" hashValue="kScSphxQxfJ+6Us2DewOZrYcKO5V495aVKNLOGUTR69CdwH5vboVk0vyxNnRrHnKYkJ17ntBktCuzrEo13jeIw==" saltValue="/NnZvftIKlqjQsXdcAywTg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0" workbookViewId="0">
      <selection activeCell="S18" sqref="S18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base'!B31</f>
        <v>Escalier montant à cheval</v>
      </c>
      <c r="H3" s="115" t="s">
        <v>97</v>
      </c>
      <c r="I3" s="116">
        <f>SUM('Données de base'!F31)</f>
        <v>0</v>
      </c>
    </row>
    <row r="4" spans="1:17" x14ac:dyDescent="0.25">
      <c r="A4" s="1" t="s">
        <v>46</v>
      </c>
      <c r="B4" s="33" t="str">
        <f>CONCATENATE('Données de base'!G31," ",'Données de base'!H31)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49" t="s">
        <v>43</v>
      </c>
      <c r="C17" s="59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8"/>
      <c r="B18" s="135" t="s">
        <v>118</v>
      </c>
      <c r="C18" s="63">
        <v>-10</v>
      </c>
      <c r="D18" s="45">
        <v>-10</v>
      </c>
      <c r="E18" s="45">
        <v>-10</v>
      </c>
      <c r="F18" s="45">
        <v>-10</v>
      </c>
      <c r="G18" s="45">
        <v>-10</v>
      </c>
      <c r="H18" s="45">
        <v>-10</v>
      </c>
      <c r="I18" s="45">
        <v>-10</v>
      </c>
      <c r="J18" s="45">
        <v>-10</v>
      </c>
      <c r="K18" s="45">
        <v>-10</v>
      </c>
      <c r="L18" s="45">
        <v>-10</v>
      </c>
      <c r="M18" s="45">
        <v>-10</v>
      </c>
      <c r="N18" s="45">
        <v>-10</v>
      </c>
      <c r="O18" s="45">
        <v>-10</v>
      </c>
      <c r="P18" s="45">
        <v>-10</v>
      </c>
      <c r="Q18" s="46">
        <v>-10</v>
      </c>
    </row>
    <row r="19" spans="1:17" ht="24.95" customHeight="1" x14ac:dyDescent="0.25">
      <c r="A19" s="188"/>
      <c r="B19" s="84" t="s">
        <v>113</v>
      </c>
      <c r="C19" s="64" t="s">
        <v>69</v>
      </c>
      <c r="D19" s="54" t="s">
        <v>69</v>
      </c>
      <c r="E19" s="54" t="s">
        <v>69</v>
      </c>
      <c r="F19" s="54" t="s">
        <v>69</v>
      </c>
      <c r="G19" s="54" t="s">
        <v>69</v>
      </c>
      <c r="H19" s="54" t="s">
        <v>69</v>
      </c>
      <c r="I19" s="54" t="s">
        <v>69</v>
      </c>
      <c r="J19" s="54" t="s">
        <v>69</v>
      </c>
      <c r="K19" s="54" t="s">
        <v>69</v>
      </c>
      <c r="L19" s="54" t="s">
        <v>69</v>
      </c>
      <c r="M19" s="54" t="s">
        <v>69</v>
      </c>
      <c r="N19" s="54" t="s">
        <v>69</v>
      </c>
      <c r="O19" s="54" t="s">
        <v>69</v>
      </c>
      <c r="P19" s="54" t="s">
        <v>69</v>
      </c>
      <c r="Q19" s="55" t="s">
        <v>69</v>
      </c>
    </row>
    <row r="20" spans="1:17" ht="24.95" customHeight="1" thickBot="1" x14ac:dyDescent="0.3">
      <c r="A20" s="189"/>
      <c r="B20" s="26" t="s">
        <v>37</v>
      </c>
      <c r="C20" s="79">
        <v>-3</v>
      </c>
      <c r="D20" s="57">
        <v>-3</v>
      </c>
      <c r="E20" s="57">
        <v>-3</v>
      </c>
      <c r="F20" s="57">
        <v>-3</v>
      </c>
      <c r="G20" s="57">
        <v>-3</v>
      </c>
      <c r="H20" s="57">
        <v>-3</v>
      </c>
      <c r="I20" s="57">
        <v>-3</v>
      </c>
      <c r="J20" s="57">
        <v>-3</v>
      </c>
      <c r="K20" s="57">
        <v>-3</v>
      </c>
      <c r="L20" s="57">
        <v>-3</v>
      </c>
      <c r="M20" s="57">
        <v>-3</v>
      </c>
      <c r="N20" s="57">
        <v>-3</v>
      </c>
      <c r="O20" s="57">
        <v>-3</v>
      </c>
      <c r="P20" s="57">
        <v>-3</v>
      </c>
      <c r="Q20" s="58">
        <v>-3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8" customHeight="1" thickTop="1" x14ac:dyDescent="0.25">
      <c r="A22" s="33" t="s">
        <v>124</v>
      </c>
      <c r="B22" s="33"/>
    </row>
    <row r="23" spans="1:17" ht="18" customHeight="1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8" customHeight="1" x14ac:dyDescent="0.25">
      <c r="A27" s="33" t="s">
        <v>79</v>
      </c>
    </row>
    <row r="28" spans="1:17" ht="18" customHeight="1" x14ac:dyDescent="0.25"/>
  </sheetData>
  <sheetProtection algorithmName="SHA-512" hashValue="mNXCayT9VHFqMyIl2B+QXuTqH+OvSoaJ/fTg3caNpDDbEG+qA6QhGIpTFmzmJFNrT+GkugPfC9iqp2pBOhx/6A==" saltValue="CJKfmkYQwAvX7ksZkVndPQ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0" workbookViewId="0">
      <selection activeCell="S21" sqref="S21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base'!B32</f>
        <v>Escalier descendant à cheval</v>
      </c>
      <c r="H3" s="115" t="s">
        <v>97</v>
      </c>
      <c r="I3" s="116">
        <f>SUM('Données de base'!F32)</f>
        <v>0</v>
      </c>
    </row>
    <row r="4" spans="1:17" x14ac:dyDescent="0.25">
      <c r="A4" s="1" t="s">
        <v>46</v>
      </c>
      <c r="B4" s="33" t="str">
        <f>CONCATENATE('Données de base'!G32," ",'Données de base'!H32)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49" t="s">
        <v>131</v>
      </c>
      <c r="C17" s="59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8"/>
      <c r="B18" s="135" t="s">
        <v>118</v>
      </c>
      <c r="C18" s="63">
        <v>-10</v>
      </c>
      <c r="D18" s="45">
        <v>-10</v>
      </c>
      <c r="E18" s="45">
        <v>-10</v>
      </c>
      <c r="F18" s="45">
        <v>-10</v>
      </c>
      <c r="G18" s="45">
        <v>-10</v>
      </c>
      <c r="H18" s="45">
        <v>-10</v>
      </c>
      <c r="I18" s="45">
        <v>-10</v>
      </c>
      <c r="J18" s="45">
        <v>-10</v>
      </c>
      <c r="K18" s="45">
        <v>-10</v>
      </c>
      <c r="L18" s="45">
        <v>-10</v>
      </c>
      <c r="M18" s="45">
        <v>-10</v>
      </c>
      <c r="N18" s="45">
        <v>-10</v>
      </c>
      <c r="O18" s="45">
        <v>-10</v>
      </c>
      <c r="P18" s="45">
        <v>-10</v>
      </c>
      <c r="Q18" s="46">
        <v>-10</v>
      </c>
    </row>
    <row r="19" spans="1:17" ht="24.95" customHeight="1" x14ac:dyDescent="0.25">
      <c r="A19" s="188"/>
      <c r="B19" s="84" t="s">
        <v>113</v>
      </c>
      <c r="C19" s="64" t="s">
        <v>69</v>
      </c>
      <c r="D19" s="54" t="s">
        <v>69</v>
      </c>
      <c r="E19" s="54" t="s">
        <v>69</v>
      </c>
      <c r="F19" s="54" t="s">
        <v>69</v>
      </c>
      <c r="G19" s="54" t="s">
        <v>69</v>
      </c>
      <c r="H19" s="54" t="s">
        <v>69</v>
      </c>
      <c r="I19" s="54" t="s">
        <v>69</v>
      </c>
      <c r="J19" s="54" t="s">
        <v>69</v>
      </c>
      <c r="K19" s="54" t="s">
        <v>69</v>
      </c>
      <c r="L19" s="54" t="s">
        <v>69</v>
      </c>
      <c r="M19" s="54" t="s">
        <v>69</v>
      </c>
      <c r="N19" s="54" t="s">
        <v>69</v>
      </c>
      <c r="O19" s="54" t="s">
        <v>69</v>
      </c>
      <c r="P19" s="54" t="s">
        <v>69</v>
      </c>
      <c r="Q19" s="55" t="s">
        <v>69</v>
      </c>
    </row>
    <row r="20" spans="1:17" ht="24.95" customHeight="1" thickBot="1" x14ac:dyDescent="0.3">
      <c r="A20" s="189"/>
      <c r="B20" s="26" t="s">
        <v>37</v>
      </c>
      <c r="C20" s="79">
        <v>-3</v>
      </c>
      <c r="D20" s="57">
        <v>-3</v>
      </c>
      <c r="E20" s="57">
        <v>-3</v>
      </c>
      <c r="F20" s="57">
        <v>-3</v>
      </c>
      <c r="G20" s="57">
        <v>-3</v>
      </c>
      <c r="H20" s="57">
        <v>-3</v>
      </c>
      <c r="I20" s="57">
        <v>-3</v>
      </c>
      <c r="J20" s="57">
        <v>-3</v>
      </c>
      <c r="K20" s="57">
        <v>-3</v>
      </c>
      <c r="L20" s="57">
        <v>-3</v>
      </c>
      <c r="M20" s="57">
        <v>-3</v>
      </c>
      <c r="N20" s="57">
        <v>-3</v>
      </c>
      <c r="O20" s="57">
        <v>-3</v>
      </c>
      <c r="P20" s="57">
        <v>-3</v>
      </c>
      <c r="Q20" s="58">
        <v>-3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8" customHeight="1" thickTop="1" x14ac:dyDescent="0.25">
      <c r="A22" s="33" t="s">
        <v>124</v>
      </c>
      <c r="B22" s="33"/>
    </row>
    <row r="23" spans="1:17" ht="18" customHeight="1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8" customHeight="1" x14ac:dyDescent="0.25">
      <c r="A27" s="33" t="s">
        <v>79</v>
      </c>
    </row>
    <row r="28" spans="1:17" ht="18" customHeight="1" x14ac:dyDescent="0.25"/>
  </sheetData>
  <sheetProtection algorithmName="SHA-512" hashValue="XTead25z9DyPdsJ2OogdmfD3+Dt8BBahyCznvuwrr25+A8WsgosNqtJxdV8D3EIkhQtcgPJBWTodxGI90k/VEQ==" saltValue="9F5af/+MmtNsnNrRBjaFWg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7" workbookViewId="0">
      <selection activeCell="A26" sqref="A26:XFD26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base'!B33</f>
        <v>Plan ascendant en main</v>
      </c>
      <c r="H3" s="115" t="s">
        <v>97</v>
      </c>
      <c r="I3" s="116">
        <f>SUM('Données de base'!F33)</f>
        <v>0</v>
      </c>
    </row>
    <row r="4" spans="1:17" x14ac:dyDescent="0.25">
      <c r="A4" s="1" t="s">
        <v>46</v>
      </c>
      <c r="B4" s="33" t="str">
        <f>CONCATENATE('Données de base'!G33," ",'Données de base'!H33)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43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44">
        <v>-3</v>
      </c>
      <c r="D18" s="45">
        <v>-3</v>
      </c>
      <c r="E18" s="45">
        <v>-3</v>
      </c>
      <c r="F18" s="45">
        <v>-3</v>
      </c>
      <c r="G18" s="45">
        <v>-3</v>
      </c>
      <c r="H18" s="45">
        <v>-3</v>
      </c>
      <c r="I18" s="45">
        <v>-3</v>
      </c>
      <c r="J18" s="45">
        <v>-3</v>
      </c>
      <c r="K18" s="45">
        <v>-3</v>
      </c>
      <c r="L18" s="45">
        <v>-3</v>
      </c>
      <c r="M18" s="45">
        <v>-3</v>
      </c>
      <c r="N18" s="45">
        <v>-3</v>
      </c>
      <c r="O18" s="45">
        <v>-3</v>
      </c>
      <c r="P18" s="45">
        <v>-3</v>
      </c>
      <c r="Q18" s="46">
        <v>-3</v>
      </c>
    </row>
    <row r="19" spans="1:17" ht="18" customHeight="1" x14ac:dyDescent="0.25">
      <c r="A19" s="185"/>
      <c r="B19" s="41" t="s">
        <v>24</v>
      </c>
      <c r="C19" s="60">
        <v>-1</v>
      </c>
      <c r="D19" s="61">
        <v>-1</v>
      </c>
      <c r="E19" s="61">
        <v>-1</v>
      </c>
      <c r="F19" s="61">
        <v>-1</v>
      </c>
      <c r="G19" s="61">
        <v>-1</v>
      </c>
      <c r="H19" s="61">
        <v>-1</v>
      </c>
      <c r="I19" s="61">
        <v>-1</v>
      </c>
      <c r="J19" s="61">
        <v>-1</v>
      </c>
      <c r="K19" s="61">
        <v>-1</v>
      </c>
      <c r="L19" s="61">
        <v>-1</v>
      </c>
      <c r="M19" s="61">
        <v>-1</v>
      </c>
      <c r="N19" s="61">
        <v>-1</v>
      </c>
      <c r="O19" s="61">
        <v>-1</v>
      </c>
      <c r="P19" s="61">
        <v>-1</v>
      </c>
      <c r="Q19" s="62">
        <v>-1</v>
      </c>
    </row>
    <row r="20" spans="1:17" ht="24.95" customHeight="1" thickBot="1" x14ac:dyDescent="0.3">
      <c r="A20" s="186"/>
      <c r="B20" s="85" t="s">
        <v>118</v>
      </c>
      <c r="C20" s="79">
        <v>-10</v>
      </c>
      <c r="D20" s="57">
        <v>-10</v>
      </c>
      <c r="E20" s="57">
        <v>-10</v>
      </c>
      <c r="F20" s="57">
        <v>-10</v>
      </c>
      <c r="G20" s="57">
        <v>-10</v>
      </c>
      <c r="H20" s="57">
        <v>-10</v>
      </c>
      <c r="I20" s="57">
        <v>-10</v>
      </c>
      <c r="J20" s="57">
        <v>-10</v>
      </c>
      <c r="K20" s="57">
        <v>-10</v>
      </c>
      <c r="L20" s="57">
        <v>-10</v>
      </c>
      <c r="M20" s="57">
        <v>-10</v>
      </c>
      <c r="N20" s="57">
        <v>-10</v>
      </c>
      <c r="O20" s="57">
        <v>-10</v>
      </c>
      <c r="P20" s="57">
        <v>-10</v>
      </c>
      <c r="Q20" s="58">
        <v>-10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8" customHeight="1" thickTop="1" x14ac:dyDescent="0.25">
      <c r="A22" s="33" t="s">
        <v>124</v>
      </c>
      <c r="B22" s="33"/>
    </row>
    <row r="23" spans="1:17" ht="18" customHeight="1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8" customHeight="1" x14ac:dyDescent="0.25">
      <c r="A27" s="33" t="s">
        <v>79</v>
      </c>
    </row>
    <row r="28" spans="1:17" ht="18" customHeight="1" x14ac:dyDescent="0.25"/>
  </sheetData>
  <sheetProtection algorithmName="SHA-512" hashValue="g7ZUYpgB0GcWq5W/oYzqXlzAjzfmS+Vn70oSELdTyX3KIDxmVOgoPSJ2QB5FCZuoCKzjwEpD5pCwQXEa5PvR9w==" saltValue="hUUltoHKKS5AWFnjNXKxMA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8" workbookViewId="0">
      <selection activeCell="T16" sqref="T16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base'!B34</f>
        <v>Plan descendant en main</v>
      </c>
      <c r="H3" s="115" t="s">
        <v>97</v>
      </c>
      <c r="I3" s="116">
        <f>SUM('Données de base'!F34)</f>
        <v>0</v>
      </c>
    </row>
    <row r="4" spans="1:17" x14ac:dyDescent="0.25">
      <c r="A4" s="1" t="s">
        <v>46</v>
      </c>
      <c r="B4" s="33" t="str">
        <f>CONCATENATE('Données de base'!G34," ",'Données de base'!H34)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44">
        <v>-3</v>
      </c>
      <c r="D18" s="45">
        <v>-3</v>
      </c>
      <c r="E18" s="45">
        <v>-3</v>
      </c>
      <c r="F18" s="45">
        <v>-3</v>
      </c>
      <c r="G18" s="45">
        <v>-3</v>
      </c>
      <c r="H18" s="45">
        <v>-3</v>
      </c>
      <c r="I18" s="45">
        <v>-3</v>
      </c>
      <c r="J18" s="45">
        <v>-3</v>
      </c>
      <c r="K18" s="45">
        <v>-3</v>
      </c>
      <c r="L18" s="45">
        <v>-3</v>
      </c>
      <c r="M18" s="45">
        <v>-3</v>
      </c>
      <c r="N18" s="45">
        <v>-3</v>
      </c>
      <c r="O18" s="45">
        <v>-3</v>
      </c>
      <c r="P18" s="45">
        <v>-3</v>
      </c>
      <c r="Q18" s="46">
        <v>-3</v>
      </c>
    </row>
    <row r="19" spans="1:17" ht="18" customHeight="1" x14ac:dyDescent="0.25">
      <c r="A19" s="185"/>
      <c r="B19" s="41" t="s">
        <v>24</v>
      </c>
      <c r="C19" s="60">
        <v>-1</v>
      </c>
      <c r="D19" s="61">
        <v>-1</v>
      </c>
      <c r="E19" s="61">
        <v>-1</v>
      </c>
      <c r="F19" s="61">
        <v>-1</v>
      </c>
      <c r="G19" s="61">
        <v>-1</v>
      </c>
      <c r="H19" s="61">
        <v>-1</v>
      </c>
      <c r="I19" s="61">
        <v>-1</v>
      </c>
      <c r="J19" s="61">
        <v>-1</v>
      </c>
      <c r="K19" s="61">
        <v>-1</v>
      </c>
      <c r="L19" s="61">
        <v>-1</v>
      </c>
      <c r="M19" s="61">
        <v>-1</v>
      </c>
      <c r="N19" s="61">
        <v>-1</v>
      </c>
      <c r="O19" s="61">
        <v>-1</v>
      </c>
      <c r="P19" s="61">
        <v>-1</v>
      </c>
      <c r="Q19" s="62">
        <v>-1</v>
      </c>
    </row>
    <row r="20" spans="1:17" ht="24.95" customHeight="1" thickBot="1" x14ac:dyDescent="0.3">
      <c r="A20" s="186"/>
      <c r="B20" s="85" t="s">
        <v>118</v>
      </c>
      <c r="C20" s="79">
        <v>-10</v>
      </c>
      <c r="D20" s="57">
        <v>-10</v>
      </c>
      <c r="E20" s="57">
        <v>-10</v>
      </c>
      <c r="F20" s="57">
        <v>-10</v>
      </c>
      <c r="G20" s="57">
        <v>-10</v>
      </c>
      <c r="H20" s="57">
        <v>-10</v>
      </c>
      <c r="I20" s="57">
        <v>-10</v>
      </c>
      <c r="J20" s="57">
        <v>-10</v>
      </c>
      <c r="K20" s="57">
        <v>-10</v>
      </c>
      <c r="L20" s="57">
        <v>-10</v>
      </c>
      <c r="M20" s="57">
        <v>-10</v>
      </c>
      <c r="N20" s="57">
        <v>-10</v>
      </c>
      <c r="O20" s="57">
        <v>-10</v>
      </c>
      <c r="P20" s="57">
        <v>-10</v>
      </c>
      <c r="Q20" s="58">
        <v>-10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6.5" thickTop="1" x14ac:dyDescent="0.25">
      <c r="A22" s="33" t="s">
        <v>124</v>
      </c>
      <c r="B22" s="33"/>
    </row>
    <row r="23" spans="1:17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x14ac:dyDescent="0.25">
      <c r="A27" s="33" t="s">
        <v>79</v>
      </c>
    </row>
  </sheetData>
  <sheetProtection algorithmName="SHA-512" hashValue="mfTlG1yiAyecUdoJfcTc1bhte85KdbNxzV0LYylMmhvMi+VkmKW0yJ4snBAQHschLyRGKAkpspq+7Zk/EO5rrA==" saltValue="oeFpadCpm1v9+vGkvgoTZw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workbookViewId="0">
      <selection activeCell="S15" sqref="S1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base'!B35</f>
        <v>Contre-haut en main</v>
      </c>
      <c r="H3" s="115" t="s">
        <v>97</v>
      </c>
      <c r="I3" s="116">
        <f>SUM('Données de base'!F35)</f>
        <v>0</v>
      </c>
    </row>
    <row r="4" spans="1:17" x14ac:dyDescent="0.25">
      <c r="A4" s="1" t="s">
        <v>46</v>
      </c>
      <c r="B4" s="33" t="str">
        <f>CONCATENATE('Données de base'!G35," ",'Données de base'!H35)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44">
        <v>-3</v>
      </c>
      <c r="D18" s="45">
        <v>-3</v>
      </c>
      <c r="E18" s="45">
        <v>-3</v>
      </c>
      <c r="F18" s="45">
        <v>-3</v>
      </c>
      <c r="G18" s="45">
        <v>-3</v>
      </c>
      <c r="H18" s="45">
        <v>-3</v>
      </c>
      <c r="I18" s="45">
        <v>-3</v>
      </c>
      <c r="J18" s="45">
        <v>-3</v>
      </c>
      <c r="K18" s="45">
        <v>-3</v>
      </c>
      <c r="L18" s="45">
        <v>-3</v>
      </c>
      <c r="M18" s="45">
        <v>-3</v>
      </c>
      <c r="N18" s="45">
        <v>-3</v>
      </c>
      <c r="O18" s="45">
        <v>-3</v>
      </c>
      <c r="P18" s="45">
        <v>-3</v>
      </c>
      <c r="Q18" s="46">
        <v>-3</v>
      </c>
    </row>
    <row r="19" spans="1:17" ht="18" customHeight="1" thickBot="1" x14ac:dyDescent="0.3">
      <c r="A19" s="186"/>
      <c r="B19" s="86" t="s">
        <v>24</v>
      </c>
      <c r="C19" s="65">
        <v>-1</v>
      </c>
      <c r="D19" s="66">
        <v>-1</v>
      </c>
      <c r="E19" s="66">
        <v>-1</v>
      </c>
      <c r="F19" s="66">
        <v>-1</v>
      </c>
      <c r="G19" s="66">
        <v>-1</v>
      </c>
      <c r="H19" s="66">
        <v>-1</v>
      </c>
      <c r="I19" s="66">
        <v>-1</v>
      </c>
      <c r="J19" s="66">
        <v>-1</v>
      </c>
      <c r="K19" s="66">
        <v>-1</v>
      </c>
      <c r="L19" s="66">
        <v>-1</v>
      </c>
      <c r="M19" s="66">
        <v>-1</v>
      </c>
      <c r="N19" s="66">
        <v>-1</v>
      </c>
      <c r="O19" s="66">
        <v>-1</v>
      </c>
      <c r="P19" s="66">
        <v>-1</v>
      </c>
      <c r="Q19" s="67">
        <v>-1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6.5" thickTop="1" x14ac:dyDescent="0.25">
      <c r="A21" s="33" t="s">
        <v>124</v>
      </c>
      <c r="B21" s="33"/>
    </row>
    <row r="22" spans="1:17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x14ac:dyDescent="0.25">
      <c r="A26" s="33" t="s">
        <v>79</v>
      </c>
    </row>
  </sheetData>
  <sheetProtection algorithmName="SHA-512" hashValue="yCzmJJM6KN7pdRmGLRmKqUBENa4mIGU9UUJXVkh/jQB1jvPZ5cwzikDhfe1ycx7t/XSoKQjdTAUiRIx0PKF7Hg==" saltValue="k6Er1TusXCLVD64VBOnOAQ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workbookViewId="0">
      <selection activeCell="S18" sqref="S18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base'!B36</f>
        <v>Contre-bas en main</v>
      </c>
      <c r="H3" s="115" t="s">
        <v>97</v>
      </c>
      <c r="I3" s="116">
        <f>SUM('Données de base'!F36)</f>
        <v>0</v>
      </c>
    </row>
    <row r="4" spans="1:17" x14ac:dyDescent="0.25">
      <c r="A4" s="1" t="s">
        <v>46</v>
      </c>
      <c r="B4" s="33" t="str">
        <f>CONCATENATE('Données de base'!G36," ",'Données de base'!H36)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44">
        <v>-3</v>
      </c>
      <c r="D18" s="45">
        <v>-3</v>
      </c>
      <c r="E18" s="45">
        <v>-3</v>
      </c>
      <c r="F18" s="45">
        <v>-3</v>
      </c>
      <c r="G18" s="45">
        <v>-3</v>
      </c>
      <c r="H18" s="45">
        <v>-3</v>
      </c>
      <c r="I18" s="45">
        <v>-3</v>
      </c>
      <c r="J18" s="45">
        <v>-3</v>
      </c>
      <c r="K18" s="45">
        <v>-3</v>
      </c>
      <c r="L18" s="45">
        <v>-3</v>
      </c>
      <c r="M18" s="45">
        <v>-3</v>
      </c>
      <c r="N18" s="45">
        <v>-3</v>
      </c>
      <c r="O18" s="45">
        <v>-3</v>
      </c>
      <c r="P18" s="45">
        <v>-3</v>
      </c>
      <c r="Q18" s="46">
        <v>-3</v>
      </c>
    </row>
    <row r="19" spans="1:17" ht="18" customHeight="1" thickBot="1" x14ac:dyDescent="0.3">
      <c r="A19" s="186"/>
      <c r="B19" s="86" t="s">
        <v>24</v>
      </c>
      <c r="C19" s="65">
        <v>-1</v>
      </c>
      <c r="D19" s="66">
        <v>-1</v>
      </c>
      <c r="E19" s="66">
        <v>-1</v>
      </c>
      <c r="F19" s="66">
        <v>-1</v>
      </c>
      <c r="G19" s="66">
        <v>-1</v>
      </c>
      <c r="H19" s="66">
        <v>-1</v>
      </c>
      <c r="I19" s="66">
        <v>-1</v>
      </c>
      <c r="J19" s="66">
        <v>-1</v>
      </c>
      <c r="K19" s="66">
        <v>-1</v>
      </c>
      <c r="L19" s="66">
        <v>-1</v>
      </c>
      <c r="M19" s="66">
        <v>-1</v>
      </c>
      <c r="N19" s="66">
        <v>-1</v>
      </c>
      <c r="O19" s="66">
        <v>-1</v>
      </c>
      <c r="P19" s="66">
        <v>-1</v>
      </c>
      <c r="Q19" s="67">
        <v>-1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6.5" thickTop="1" x14ac:dyDescent="0.25">
      <c r="A21" s="33" t="s">
        <v>124</v>
      </c>
      <c r="B21" s="33"/>
    </row>
    <row r="22" spans="1:17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 t="s">
        <v>132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x14ac:dyDescent="0.25">
      <c r="A26" s="33" t="s">
        <v>79</v>
      </c>
    </row>
  </sheetData>
  <sheetProtection algorithmName="SHA-512" hashValue="te3g8AOGbNvLXKrM/MCMAYXyDZptVOLcf6SOoFm0BhxevXmhnhA9p3ZGUc6928D4MGheIxXGTkJe5fjgFszlRQ==" saltValue="tF7DwpKQiRWuCJAkND7Ubg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9" workbookViewId="0">
      <selection activeCell="S15" sqref="S1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base'!B37</f>
        <v>Van</v>
      </c>
      <c r="H3" s="115" t="s">
        <v>97</v>
      </c>
      <c r="I3" s="116">
        <f>SUM('Données de base'!F37)</f>
        <v>0</v>
      </c>
    </row>
    <row r="4" spans="1:17" x14ac:dyDescent="0.25">
      <c r="A4" s="1" t="s">
        <v>46</v>
      </c>
      <c r="B4" s="33" t="str">
        <f>CONCATENATE('Données de base'!G37," ",'Données de base'!H37)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201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201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202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201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201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201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201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202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s="115" customFormat="1" ht="18" customHeight="1" x14ac:dyDescent="0.25">
      <c r="A17" s="198" t="s">
        <v>21</v>
      </c>
      <c r="B17" s="149" t="s">
        <v>43</v>
      </c>
      <c r="C17" s="138" t="s">
        <v>30</v>
      </c>
      <c r="D17" s="139" t="s">
        <v>30</v>
      </c>
      <c r="E17" s="139" t="s">
        <v>30</v>
      </c>
      <c r="F17" s="139" t="s">
        <v>30</v>
      </c>
      <c r="G17" s="139" t="s">
        <v>30</v>
      </c>
      <c r="H17" s="139" t="s">
        <v>30</v>
      </c>
      <c r="I17" s="139" t="s">
        <v>30</v>
      </c>
      <c r="J17" s="139" t="s">
        <v>30</v>
      </c>
      <c r="K17" s="139" t="s">
        <v>30</v>
      </c>
      <c r="L17" s="139" t="s">
        <v>30</v>
      </c>
      <c r="M17" s="139" t="s">
        <v>30</v>
      </c>
      <c r="N17" s="139" t="s">
        <v>30</v>
      </c>
      <c r="O17" s="139" t="s">
        <v>30</v>
      </c>
      <c r="P17" s="139" t="s">
        <v>30</v>
      </c>
      <c r="Q17" s="140" t="s">
        <v>30</v>
      </c>
    </row>
    <row r="18" spans="1:17" s="115" customFormat="1" ht="24.95" customHeight="1" thickBot="1" x14ac:dyDescent="0.3">
      <c r="A18" s="199"/>
      <c r="B18" s="144" t="s">
        <v>113</v>
      </c>
      <c r="C18" s="150">
        <v>-10</v>
      </c>
      <c r="D18" s="151">
        <v>-10</v>
      </c>
      <c r="E18" s="150">
        <v>-10</v>
      </c>
      <c r="F18" s="151">
        <v>-10</v>
      </c>
      <c r="G18" s="150">
        <v>-10</v>
      </c>
      <c r="H18" s="151">
        <v>-10</v>
      </c>
      <c r="I18" s="150">
        <v>-10</v>
      </c>
      <c r="J18" s="151">
        <v>-10</v>
      </c>
      <c r="K18" s="150">
        <v>-10</v>
      </c>
      <c r="L18" s="151">
        <v>-10</v>
      </c>
      <c r="M18" s="150">
        <v>-10</v>
      </c>
      <c r="N18" s="151">
        <v>-10</v>
      </c>
      <c r="O18" s="150">
        <v>-10</v>
      </c>
      <c r="P18" s="151">
        <v>-10</v>
      </c>
      <c r="Q18" s="152">
        <v>-10</v>
      </c>
    </row>
    <row r="19" spans="1:17" s="115" customFormat="1" ht="24.95" customHeight="1" x14ac:dyDescent="0.25">
      <c r="A19" s="199"/>
      <c r="B19" s="134" t="s">
        <v>37</v>
      </c>
      <c r="C19" s="150">
        <v>-3</v>
      </c>
      <c r="D19" s="151">
        <v>-3</v>
      </c>
      <c r="E19" s="151">
        <v>-3</v>
      </c>
      <c r="F19" s="151">
        <v>-3</v>
      </c>
      <c r="G19" s="151">
        <v>-3</v>
      </c>
      <c r="H19" s="151">
        <v>-3</v>
      </c>
      <c r="I19" s="151">
        <v>-3</v>
      </c>
      <c r="J19" s="151">
        <v>-3</v>
      </c>
      <c r="K19" s="151">
        <v>-3</v>
      </c>
      <c r="L19" s="151">
        <v>-3</v>
      </c>
      <c r="M19" s="151">
        <v>-3</v>
      </c>
      <c r="N19" s="151">
        <v>-3</v>
      </c>
      <c r="O19" s="151">
        <v>-3</v>
      </c>
      <c r="P19" s="151">
        <v>-3</v>
      </c>
      <c r="Q19" s="152">
        <v>-3</v>
      </c>
    </row>
    <row r="20" spans="1:17" s="115" customFormat="1" ht="18" customHeight="1" thickBot="1" x14ac:dyDescent="0.3">
      <c r="A20" s="200"/>
      <c r="B20" s="153" t="s">
        <v>24</v>
      </c>
      <c r="C20" s="154">
        <v>-1</v>
      </c>
      <c r="D20" s="155">
        <v>-1</v>
      </c>
      <c r="E20" s="155">
        <v>-1</v>
      </c>
      <c r="F20" s="155">
        <v>-1</v>
      </c>
      <c r="G20" s="155">
        <v>-1</v>
      </c>
      <c r="H20" s="155">
        <v>-1</v>
      </c>
      <c r="I20" s="155">
        <v>-1</v>
      </c>
      <c r="J20" s="155">
        <v>-1</v>
      </c>
      <c r="K20" s="155">
        <v>-1</v>
      </c>
      <c r="L20" s="155">
        <v>-1</v>
      </c>
      <c r="M20" s="155">
        <v>-1</v>
      </c>
      <c r="N20" s="155">
        <v>-1</v>
      </c>
      <c r="O20" s="155">
        <v>-1</v>
      </c>
      <c r="P20" s="155">
        <v>-1</v>
      </c>
      <c r="Q20" s="156">
        <v>-1</v>
      </c>
    </row>
    <row r="21" spans="1:17" s="115" customFormat="1" ht="18" customHeight="1" thickBot="1" x14ac:dyDescent="0.3">
      <c r="A21" s="157"/>
      <c r="B21" s="158" t="s">
        <v>32</v>
      </c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</row>
    <row r="22" spans="1:17" ht="18" customHeight="1" thickTop="1" x14ac:dyDescent="0.25">
      <c r="A22" s="33" t="s">
        <v>124</v>
      </c>
      <c r="B22" s="33"/>
    </row>
    <row r="23" spans="1:17" ht="18" customHeight="1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8" customHeight="1" x14ac:dyDescent="0.25">
      <c r="A27" s="33" t="s">
        <v>79</v>
      </c>
    </row>
  </sheetData>
  <sheetProtection algorithmName="SHA-512" hashValue="qUGLZFjkZp7/BZrEkTCq45wn7rvTPm1E4CE4uOYNY5IHrOJ6yQGUTiHT8j+8p2+Aqd0xo+cM6uu5AwidIkkQzg==" saltValue="xRPjEXHKuHNd+pt6NnceQA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17:A20"/>
    <mergeCell ref="A7:A10"/>
    <mergeCell ref="A11:A16"/>
  </mergeCells>
  <phoneticPr fontId="0" type="noConversion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5" workbookViewId="0">
      <selection activeCell="K30" sqref="K30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base'!B38</f>
        <v>Passerelle en main</v>
      </c>
      <c r="H3" s="115" t="s">
        <v>97</v>
      </c>
      <c r="I3" s="116">
        <f>SUM('Données de base'!F38)</f>
        <v>0</v>
      </c>
    </row>
    <row r="4" spans="1:17" x14ac:dyDescent="0.25">
      <c r="A4" s="1" t="s">
        <v>46</v>
      </c>
      <c r="B4" s="33" t="str">
        <f>CONCATENATE('Données de base'!G38," ",'Données de base'!H38)</f>
        <v xml:space="preserve"> </v>
      </c>
    </row>
    <row r="5" spans="1:17" ht="15.75" customHeight="1" x14ac:dyDescent="0.25"/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64">
        <v>-3</v>
      </c>
      <c r="D18" s="54">
        <v>-3</v>
      </c>
      <c r="E18" s="54">
        <v>-3</v>
      </c>
      <c r="F18" s="54">
        <v>-3</v>
      </c>
      <c r="G18" s="54">
        <v>-3</v>
      </c>
      <c r="H18" s="54">
        <v>-3</v>
      </c>
      <c r="I18" s="54">
        <v>-3</v>
      </c>
      <c r="J18" s="54">
        <v>-3</v>
      </c>
      <c r="K18" s="54">
        <v>-3</v>
      </c>
      <c r="L18" s="54">
        <v>-3</v>
      </c>
      <c r="M18" s="54">
        <v>-3</v>
      </c>
      <c r="N18" s="54">
        <v>-3</v>
      </c>
      <c r="O18" s="54">
        <v>-3</v>
      </c>
      <c r="P18" s="54">
        <v>-3</v>
      </c>
      <c r="Q18" s="82">
        <v>-3</v>
      </c>
    </row>
    <row r="19" spans="1:17" ht="24.95" customHeight="1" x14ac:dyDescent="0.25">
      <c r="A19" s="185"/>
      <c r="B19" s="121" t="s">
        <v>119</v>
      </c>
      <c r="C19" s="122">
        <v>-10</v>
      </c>
      <c r="D19" s="123">
        <v>-10</v>
      </c>
      <c r="E19" s="123">
        <v>-10</v>
      </c>
      <c r="F19" s="123">
        <v>-10</v>
      </c>
      <c r="G19" s="123">
        <v>-10</v>
      </c>
      <c r="H19" s="123">
        <v>-10</v>
      </c>
      <c r="I19" s="123">
        <v>-10</v>
      </c>
      <c r="J19" s="123">
        <v>-10</v>
      </c>
      <c r="K19" s="123">
        <v>-10</v>
      </c>
      <c r="L19" s="123">
        <v>-10</v>
      </c>
      <c r="M19" s="123">
        <v>-10</v>
      </c>
      <c r="N19" s="123">
        <v>-10</v>
      </c>
      <c r="O19" s="123">
        <v>-10</v>
      </c>
      <c r="P19" s="123">
        <v>-10</v>
      </c>
      <c r="Q19" s="124">
        <v>-10</v>
      </c>
    </row>
    <row r="20" spans="1:17" ht="18" customHeight="1" x14ac:dyDescent="0.25">
      <c r="A20" s="185"/>
      <c r="B20" s="125" t="s">
        <v>24</v>
      </c>
      <c r="C20" s="126">
        <v>-1</v>
      </c>
      <c r="D20" s="127">
        <v>-1</v>
      </c>
      <c r="E20" s="127">
        <v>-1</v>
      </c>
      <c r="F20" s="127">
        <v>-1</v>
      </c>
      <c r="G20" s="127">
        <v>-1</v>
      </c>
      <c r="H20" s="127">
        <v>-1</v>
      </c>
      <c r="I20" s="127">
        <v>-1</v>
      </c>
      <c r="J20" s="127">
        <v>-1</v>
      </c>
      <c r="K20" s="127">
        <v>-1</v>
      </c>
      <c r="L20" s="127">
        <v>-1</v>
      </c>
      <c r="M20" s="127">
        <v>-1</v>
      </c>
      <c r="N20" s="127">
        <v>-1</v>
      </c>
      <c r="O20" s="127">
        <v>-1</v>
      </c>
      <c r="P20" s="127">
        <v>-1</v>
      </c>
      <c r="Q20" s="128">
        <v>-1</v>
      </c>
    </row>
    <row r="21" spans="1:17" ht="24.95" customHeight="1" thickBot="1" x14ac:dyDescent="0.3">
      <c r="A21" s="186"/>
      <c r="B21" s="34" t="s">
        <v>55</v>
      </c>
      <c r="C21" s="79">
        <v>-10</v>
      </c>
      <c r="D21" s="57">
        <v>-10</v>
      </c>
      <c r="E21" s="57">
        <v>-10</v>
      </c>
      <c r="F21" s="57">
        <v>-10</v>
      </c>
      <c r="G21" s="57">
        <v>-10</v>
      </c>
      <c r="H21" s="57">
        <v>-10</v>
      </c>
      <c r="I21" s="57">
        <v>-10</v>
      </c>
      <c r="J21" s="57">
        <v>-10</v>
      </c>
      <c r="K21" s="57">
        <v>-10</v>
      </c>
      <c r="L21" s="57">
        <v>-10</v>
      </c>
      <c r="M21" s="57">
        <v>-10</v>
      </c>
      <c r="N21" s="57">
        <v>-10</v>
      </c>
      <c r="O21" s="57">
        <v>-10</v>
      </c>
      <c r="P21" s="57">
        <v>-10</v>
      </c>
      <c r="Q21" s="83">
        <v>-10</v>
      </c>
    </row>
    <row r="22" spans="1:17" ht="18" customHeight="1" thickBot="1" x14ac:dyDescent="0.3">
      <c r="A22" s="8"/>
      <c r="B22" s="9" t="s">
        <v>32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1:17" ht="18" customHeight="1" thickTop="1" x14ac:dyDescent="0.25">
      <c r="A23" s="33" t="s">
        <v>124</v>
      </c>
      <c r="B23" s="33"/>
    </row>
    <row r="24" spans="1:17" ht="18" customHeight="1" x14ac:dyDescent="0.25">
      <c r="A24" s="76"/>
      <c r="B24" s="115" t="s">
        <v>125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126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 t="s">
        <v>132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</row>
    <row r="27" spans="1:17" ht="18" customHeight="1" x14ac:dyDescent="0.25">
      <c r="B27" s="115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 ht="18" customHeight="1" x14ac:dyDescent="0.25">
      <c r="A28" s="33" t="s">
        <v>79</v>
      </c>
    </row>
  </sheetData>
  <sheetProtection algorithmName="SHA-512" hashValue="B5dWIZ7fW8mEzdfhn1ODhaMzJ1Sn8M9CF/gjRH3Gbu4DlyesnlRGnfh8BBaj5BXyMh8AGSRoeh5yFpsgWkaeJA==" saltValue="kiGvpNlNvi8s3Oke7K5xhw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21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workbookViewId="0">
      <selection activeCell="S15" sqref="S1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base'!B39</f>
        <v>Fossé en main</v>
      </c>
      <c r="H3" s="115" t="s">
        <v>97</v>
      </c>
      <c r="I3" s="116">
        <f>SUM('Données de base'!F39)</f>
        <v>0</v>
      </c>
    </row>
    <row r="4" spans="1:17" x14ac:dyDescent="0.25">
      <c r="A4" s="1" t="s">
        <v>46</v>
      </c>
      <c r="B4" s="33" t="str">
        <f>CONCATENATE('Données de base'!G39," ",'Données de base'!H39)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44">
        <v>-3</v>
      </c>
      <c r="D18" s="45">
        <v>-3</v>
      </c>
      <c r="E18" s="45">
        <v>-3</v>
      </c>
      <c r="F18" s="45">
        <v>-3</v>
      </c>
      <c r="G18" s="45">
        <v>-3</v>
      </c>
      <c r="H18" s="45">
        <v>-3</v>
      </c>
      <c r="I18" s="45">
        <v>-3</v>
      </c>
      <c r="J18" s="45">
        <v>-3</v>
      </c>
      <c r="K18" s="45">
        <v>-3</v>
      </c>
      <c r="L18" s="45">
        <v>-3</v>
      </c>
      <c r="M18" s="45">
        <v>-3</v>
      </c>
      <c r="N18" s="45">
        <v>-3</v>
      </c>
      <c r="O18" s="45">
        <v>-3</v>
      </c>
      <c r="P18" s="45">
        <v>-3</v>
      </c>
      <c r="Q18" s="46">
        <v>-3</v>
      </c>
    </row>
    <row r="19" spans="1:17" ht="18" customHeight="1" thickBot="1" x14ac:dyDescent="0.3">
      <c r="A19" s="186"/>
      <c r="B19" s="86" t="s">
        <v>24</v>
      </c>
      <c r="C19" s="65">
        <v>-1</v>
      </c>
      <c r="D19" s="66">
        <v>-1</v>
      </c>
      <c r="E19" s="66">
        <v>-1</v>
      </c>
      <c r="F19" s="66">
        <v>-1</v>
      </c>
      <c r="G19" s="66">
        <v>-1</v>
      </c>
      <c r="H19" s="66">
        <v>-1</v>
      </c>
      <c r="I19" s="66">
        <v>-1</v>
      </c>
      <c r="J19" s="66">
        <v>-1</v>
      </c>
      <c r="K19" s="66">
        <v>-1</v>
      </c>
      <c r="L19" s="66">
        <v>-1</v>
      </c>
      <c r="M19" s="66">
        <v>-1</v>
      </c>
      <c r="N19" s="66">
        <v>-1</v>
      </c>
      <c r="O19" s="66">
        <v>-1</v>
      </c>
      <c r="P19" s="66">
        <v>-1</v>
      </c>
      <c r="Q19" s="67">
        <v>-1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8" customHeight="1" thickTop="1" x14ac:dyDescent="0.25">
      <c r="A21" s="33" t="s">
        <v>124</v>
      </c>
      <c r="B21" s="33"/>
    </row>
    <row r="22" spans="1:17" ht="18" customHeight="1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8" customHeight="1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132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t="18" customHeight="1" x14ac:dyDescent="0.25">
      <c r="A26" s="33" t="s">
        <v>79</v>
      </c>
    </row>
  </sheetData>
  <sheetProtection algorithmName="SHA-512" hashValue="28E7/cRPdU0jTit6tXCrACKsAJwzVQg9ir/eYkZYRqn/+EXLpXZbGSbd0eU3TZGnlF5UxkQtuYHVVXtR3xq9Nw==" saltValue="99bsUumq0Lc9P29CBYthsw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9" workbookViewId="0">
      <selection activeCell="A25" sqref="A25:XFD2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base'!B13</f>
        <v>Plan descendant à cheval</v>
      </c>
      <c r="H3" s="115" t="s">
        <v>97</v>
      </c>
      <c r="I3" s="116">
        <f>SUM('Données de base'!F13)</f>
        <v>3</v>
      </c>
    </row>
    <row r="4" spans="1:17" x14ac:dyDescent="0.25">
      <c r="A4" s="1" t="s">
        <v>46</v>
      </c>
      <c r="B4" s="33" t="str">
        <f>CONCATENATE('Données de base'!G13," ",'Données de base'!H13)</f>
        <v>Exemple de nom 2 Exemple de prénom 2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49" t="s">
        <v>43</v>
      </c>
      <c r="C17" s="59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39" thickBot="1" x14ac:dyDescent="0.3">
      <c r="A18" s="188"/>
      <c r="B18" s="34" t="s">
        <v>118</v>
      </c>
      <c r="C18" s="63">
        <v>-10</v>
      </c>
      <c r="D18" s="45">
        <v>-10</v>
      </c>
      <c r="E18" s="45">
        <v>-10</v>
      </c>
      <c r="F18" s="45">
        <v>-10</v>
      </c>
      <c r="G18" s="45">
        <v>-10</v>
      </c>
      <c r="H18" s="45">
        <v>-10</v>
      </c>
      <c r="I18" s="45">
        <v>-10</v>
      </c>
      <c r="J18" s="45">
        <v>-10</v>
      </c>
      <c r="K18" s="45">
        <v>-10</v>
      </c>
      <c r="L18" s="45">
        <v>-10</v>
      </c>
      <c r="M18" s="45">
        <v>-10</v>
      </c>
      <c r="N18" s="45">
        <v>-10</v>
      </c>
      <c r="O18" s="45">
        <v>-10</v>
      </c>
      <c r="P18" s="45">
        <v>-10</v>
      </c>
      <c r="Q18" s="46">
        <v>-10</v>
      </c>
    </row>
    <row r="19" spans="1:17" ht="22.5" customHeight="1" thickBot="1" x14ac:dyDescent="0.3">
      <c r="A19" s="189"/>
      <c r="B19" s="77" t="s">
        <v>37</v>
      </c>
      <c r="C19" s="65">
        <v>-3</v>
      </c>
      <c r="D19" s="66">
        <v>-3</v>
      </c>
      <c r="E19" s="66">
        <v>-3</v>
      </c>
      <c r="F19" s="66">
        <v>-3</v>
      </c>
      <c r="G19" s="66">
        <v>-3</v>
      </c>
      <c r="H19" s="66">
        <v>-3</v>
      </c>
      <c r="I19" s="66">
        <v>-3</v>
      </c>
      <c r="J19" s="66">
        <v>-3</v>
      </c>
      <c r="K19" s="66">
        <v>-3</v>
      </c>
      <c r="L19" s="66">
        <v>-3</v>
      </c>
      <c r="M19" s="66">
        <v>-3</v>
      </c>
      <c r="N19" s="66">
        <v>-3</v>
      </c>
      <c r="O19" s="66">
        <v>-3</v>
      </c>
      <c r="P19" s="66">
        <v>-3</v>
      </c>
      <c r="Q19" s="67">
        <v>-3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6.5" thickTop="1" x14ac:dyDescent="0.25">
      <c r="A21" s="33" t="s">
        <v>124</v>
      </c>
      <c r="B21" s="33"/>
    </row>
    <row r="22" spans="1:17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x14ac:dyDescent="0.25">
      <c r="A26" s="33" t="s">
        <v>79</v>
      </c>
    </row>
  </sheetData>
  <sheetProtection algorithmName="SHA-512" hashValue="h+jUa3U1kSLOcXDE9wF3vuAjoGmaz47E+34Ie3rIrn+iNTa9ATXG597aibqT7Uq+3Sw4W27GRmuZo/euOlz/jQ==" saltValue="9syOE7NHtBPYFgHMv1Xcgw==" spinCount="100000" sheet="1" objects="1" scenarios="1"/>
  <customSheetViews>
    <customSheetView guid="{5C81C010-E2C7-4060-95C8-9A8F6C91DB51}">
      <selection activeCell="I1" sqref="I1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10" workbookViewId="0">
      <selection activeCell="R20" sqref="R20"/>
    </sheetView>
  </sheetViews>
  <sheetFormatPr baseColWidth="10" defaultColWidth="10.75" defaultRowHeight="15.75" x14ac:dyDescent="0.25"/>
  <cols>
    <col min="1" max="1" width="9.75" style="1" customWidth="1"/>
    <col min="2" max="2" width="13.3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base'!B40</f>
        <v>Immobilité en main</v>
      </c>
      <c r="H3" s="115" t="s">
        <v>97</v>
      </c>
      <c r="I3" s="116">
        <f>SUM('Données de base'!F40)</f>
        <v>0</v>
      </c>
    </row>
    <row r="4" spans="1:17" x14ac:dyDescent="0.25">
      <c r="A4" s="1" t="s">
        <v>46</v>
      </c>
      <c r="B4" s="33" t="str">
        <f>CONCATENATE('Données de base'!G40," ",'Données de base'!H40)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24.95" customHeight="1" thickBot="1" x14ac:dyDescent="0.3">
      <c r="A7" s="29" t="s">
        <v>10</v>
      </c>
      <c r="B7" s="28" t="s">
        <v>38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18" customHeight="1" x14ac:dyDescent="0.25">
      <c r="A8" s="190" t="s">
        <v>15</v>
      </c>
      <c r="B8" s="78" t="s">
        <v>39</v>
      </c>
      <c r="C8" s="17">
        <v>-3</v>
      </c>
      <c r="D8" s="18">
        <v>-3</v>
      </c>
      <c r="E8" s="18">
        <v>-3</v>
      </c>
      <c r="F8" s="18">
        <v>-3</v>
      </c>
      <c r="G8" s="18">
        <v>-3</v>
      </c>
      <c r="H8" s="18">
        <v>-3</v>
      </c>
      <c r="I8" s="18">
        <v>-3</v>
      </c>
      <c r="J8" s="18">
        <v>-3</v>
      </c>
      <c r="K8" s="18">
        <v>-3</v>
      </c>
      <c r="L8" s="18">
        <v>-3</v>
      </c>
      <c r="M8" s="18">
        <v>-3</v>
      </c>
      <c r="N8" s="18">
        <v>-3</v>
      </c>
      <c r="O8" s="18">
        <v>-3</v>
      </c>
      <c r="P8" s="18">
        <v>-3</v>
      </c>
      <c r="Q8" s="19">
        <v>-3</v>
      </c>
    </row>
    <row r="9" spans="1:17" ht="18" customHeight="1" x14ac:dyDescent="0.25">
      <c r="A9" s="191"/>
      <c r="B9" s="27" t="s">
        <v>40</v>
      </c>
      <c r="C9" s="20">
        <v>-6</v>
      </c>
      <c r="D9" s="21">
        <v>-6</v>
      </c>
      <c r="E9" s="21">
        <v>-6</v>
      </c>
      <c r="F9" s="21">
        <v>-6</v>
      </c>
      <c r="G9" s="21">
        <v>-6</v>
      </c>
      <c r="H9" s="21">
        <v>-6</v>
      </c>
      <c r="I9" s="21">
        <v>-6</v>
      </c>
      <c r="J9" s="21">
        <v>-6</v>
      </c>
      <c r="K9" s="21">
        <v>-6</v>
      </c>
      <c r="L9" s="21">
        <v>-6</v>
      </c>
      <c r="M9" s="21">
        <v>-6</v>
      </c>
      <c r="N9" s="21">
        <v>-6</v>
      </c>
      <c r="O9" s="21">
        <v>-6</v>
      </c>
      <c r="P9" s="21">
        <v>-6</v>
      </c>
      <c r="Q9" s="16">
        <v>-6</v>
      </c>
    </row>
    <row r="10" spans="1:17" ht="18" customHeight="1" thickBot="1" x14ac:dyDescent="0.3">
      <c r="A10" s="192"/>
      <c r="B10" s="34" t="s">
        <v>41</v>
      </c>
      <c r="C10" s="23">
        <v>-9</v>
      </c>
      <c r="D10" s="24">
        <v>-9</v>
      </c>
      <c r="E10" s="23">
        <v>-9</v>
      </c>
      <c r="F10" s="24">
        <v>-9</v>
      </c>
      <c r="G10" s="23">
        <v>-9</v>
      </c>
      <c r="H10" s="24">
        <v>-9</v>
      </c>
      <c r="I10" s="23">
        <v>-9</v>
      </c>
      <c r="J10" s="24">
        <v>-9</v>
      </c>
      <c r="K10" s="23">
        <v>-9</v>
      </c>
      <c r="L10" s="24">
        <v>-9</v>
      </c>
      <c r="M10" s="23">
        <v>-9</v>
      </c>
      <c r="N10" s="24">
        <v>-9</v>
      </c>
      <c r="O10" s="23">
        <v>-9</v>
      </c>
      <c r="P10" s="24">
        <v>-9</v>
      </c>
      <c r="Q10" s="25">
        <v>-9</v>
      </c>
    </row>
    <row r="11" spans="1:17" ht="18" customHeight="1" x14ac:dyDescent="0.25">
      <c r="A11" s="203" t="s">
        <v>21</v>
      </c>
      <c r="B11" s="149" t="s">
        <v>131</v>
      </c>
      <c r="C11" s="17" t="s">
        <v>30</v>
      </c>
      <c r="D11" s="18" t="s">
        <v>30</v>
      </c>
      <c r="E11" s="18" t="s">
        <v>30</v>
      </c>
      <c r="F11" s="18" t="s">
        <v>30</v>
      </c>
      <c r="G11" s="18" t="s">
        <v>30</v>
      </c>
      <c r="H11" s="18" t="s">
        <v>30</v>
      </c>
      <c r="I11" s="18" t="s">
        <v>30</v>
      </c>
      <c r="J11" s="18" t="s">
        <v>30</v>
      </c>
      <c r="K11" s="18" t="s">
        <v>30</v>
      </c>
      <c r="L11" s="18" t="s">
        <v>30</v>
      </c>
      <c r="M11" s="18" t="s">
        <v>30</v>
      </c>
      <c r="N11" s="18" t="s">
        <v>30</v>
      </c>
      <c r="O11" s="18" t="s">
        <v>30</v>
      </c>
      <c r="P11" s="18" t="s">
        <v>30</v>
      </c>
      <c r="Q11" s="19" t="s">
        <v>30</v>
      </c>
    </row>
    <row r="12" spans="1:17" ht="24.95" customHeight="1" x14ac:dyDescent="0.25">
      <c r="A12" s="204"/>
      <c r="B12" s="27" t="s">
        <v>115</v>
      </c>
      <c r="C12" s="31" t="s">
        <v>69</v>
      </c>
      <c r="D12" s="21" t="s">
        <v>69</v>
      </c>
      <c r="E12" s="21" t="s">
        <v>69</v>
      </c>
      <c r="F12" s="21" t="s">
        <v>69</v>
      </c>
      <c r="G12" s="21" t="s">
        <v>69</v>
      </c>
      <c r="H12" s="21" t="s">
        <v>69</v>
      </c>
      <c r="I12" s="21" t="s">
        <v>69</v>
      </c>
      <c r="J12" s="21" t="s">
        <v>69</v>
      </c>
      <c r="K12" s="21" t="s">
        <v>69</v>
      </c>
      <c r="L12" s="21" t="s">
        <v>69</v>
      </c>
      <c r="M12" s="21" t="s">
        <v>69</v>
      </c>
      <c r="N12" s="21" t="s">
        <v>69</v>
      </c>
      <c r="O12" s="21" t="s">
        <v>69</v>
      </c>
      <c r="P12" s="21" t="s">
        <v>69</v>
      </c>
      <c r="Q12" s="22" t="s">
        <v>69</v>
      </c>
    </row>
    <row r="13" spans="1:17" ht="24.95" customHeight="1" x14ac:dyDescent="0.25">
      <c r="A13" s="204"/>
      <c r="B13" s="27" t="s">
        <v>116</v>
      </c>
      <c r="C13" s="31" t="s">
        <v>69</v>
      </c>
      <c r="D13" s="21" t="s">
        <v>69</v>
      </c>
      <c r="E13" s="21" t="s">
        <v>69</v>
      </c>
      <c r="F13" s="21" t="s">
        <v>69</v>
      </c>
      <c r="G13" s="21" t="s">
        <v>69</v>
      </c>
      <c r="H13" s="21" t="s">
        <v>69</v>
      </c>
      <c r="I13" s="21" t="s">
        <v>69</v>
      </c>
      <c r="J13" s="21" t="s">
        <v>69</v>
      </c>
      <c r="K13" s="21" t="s">
        <v>69</v>
      </c>
      <c r="L13" s="21" t="s">
        <v>69</v>
      </c>
      <c r="M13" s="21" t="s">
        <v>69</v>
      </c>
      <c r="N13" s="21" t="s">
        <v>69</v>
      </c>
      <c r="O13" s="21" t="s">
        <v>69</v>
      </c>
      <c r="P13" s="21" t="s">
        <v>69</v>
      </c>
      <c r="Q13" s="22" t="s">
        <v>69</v>
      </c>
    </row>
    <row r="14" spans="1:17" ht="24.95" customHeight="1" x14ac:dyDescent="0.25">
      <c r="A14" s="204"/>
      <c r="B14" s="27" t="s">
        <v>120</v>
      </c>
      <c r="C14" s="31" t="s">
        <v>69</v>
      </c>
      <c r="D14" s="21" t="s">
        <v>69</v>
      </c>
      <c r="E14" s="21" t="s">
        <v>69</v>
      </c>
      <c r="F14" s="21" t="s">
        <v>69</v>
      </c>
      <c r="G14" s="21" t="s">
        <v>69</v>
      </c>
      <c r="H14" s="21" t="s">
        <v>69</v>
      </c>
      <c r="I14" s="21" t="s">
        <v>69</v>
      </c>
      <c r="J14" s="21" t="s">
        <v>69</v>
      </c>
      <c r="K14" s="21" t="s">
        <v>69</v>
      </c>
      <c r="L14" s="21" t="s">
        <v>69</v>
      </c>
      <c r="M14" s="21" t="s">
        <v>69</v>
      </c>
      <c r="N14" s="21" t="s">
        <v>69</v>
      </c>
      <c r="O14" s="21" t="s">
        <v>69</v>
      </c>
      <c r="P14" s="21" t="s">
        <v>69</v>
      </c>
      <c r="Q14" s="22" t="s">
        <v>69</v>
      </c>
    </row>
    <row r="15" spans="1:17" ht="24.95" customHeight="1" x14ac:dyDescent="0.25">
      <c r="A15" s="204"/>
      <c r="B15" s="129" t="s">
        <v>114</v>
      </c>
      <c r="C15" s="31" t="s">
        <v>28</v>
      </c>
      <c r="D15" s="21" t="s">
        <v>28</v>
      </c>
      <c r="E15" s="21" t="s">
        <v>28</v>
      </c>
      <c r="F15" s="21" t="s">
        <v>28</v>
      </c>
      <c r="G15" s="21" t="s">
        <v>28</v>
      </c>
      <c r="H15" s="21" t="s">
        <v>28</v>
      </c>
      <c r="I15" s="21" t="s">
        <v>28</v>
      </c>
      <c r="J15" s="21" t="s">
        <v>28</v>
      </c>
      <c r="K15" s="21" t="s">
        <v>28</v>
      </c>
      <c r="L15" s="21" t="s">
        <v>28</v>
      </c>
      <c r="M15" s="21" t="s">
        <v>28</v>
      </c>
      <c r="N15" s="21" t="s">
        <v>28</v>
      </c>
      <c r="O15" s="21" t="s">
        <v>28</v>
      </c>
      <c r="P15" s="21" t="s">
        <v>28</v>
      </c>
      <c r="Q15" s="22" t="s">
        <v>28</v>
      </c>
    </row>
    <row r="16" spans="1:17" ht="24.95" customHeight="1" thickBot="1" x14ac:dyDescent="0.3">
      <c r="A16" s="205"/>
      <c r="B16" s="34" t="s">
        <v>37</v>
      </c>
      <c r="C16" s="32">
        <v>-3</v>
      </c>
      <c r="D16" s="24">
        <v>-3</v>
      </c>
      <c r="E16" s="24">
        <v>-3</v>
      </c>
      <c r="F16" s="24">
        <v>-3</v>
      </c>
      <c r="G16" s="24">
        <v>-3</v>
      </c>
      <c r="H16" s="24">
        <v>-3</v>
      </c>
      <c r="I16" s="24">
        <v>-3</v>
      </c>
      <c r="J16" s="24">
        <v>-3</v>
      </c>
      <c r="K16" s="24">
        <v>-3</v>
      </c>
      <c r="L16" s="24">
        <v>-3</v>
      </c>
      <c r="M16" s="24">
        <v>-3</v>
      </c>
      <c r="N16" s="24">
        <v>-3</v>
      </c>
      <c r="O16" s="24">
        <v>-3</v>
      </c>
      <c r="P16" s="24">
        <v>-3</v>
      </c>
      <c r="Q16" s="25">
        <v>-3</v>
      </c>
    </row>
    <row r="17" spans="1:18" ht="18" customHeight="1" thickBot="1" x14ac:dyDescent="0.3">
      <c r="A17" s="8"/>
      <c r="B17" s="9" t="s">
        <v>32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8" ht="18" customHeight="1" thickTop="1" x14ac:dyDescent="0.25">
      <c r="A18" s="33" t="s">
        <v>124</v>
      </c>
      <c r="B18" s="33"/>
    </row>
    <row r="19" spans="1:18" ht="18" customHeight="1" x14ac:dyDescent="0.25">
      <c r="A19" s="76"/>
      <c r="B19" s="115" t="s">
        <v>125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15"/>
    </row>
    <row r="20" spans="1:18" ht="18" customHeight="1" x14ac:dyDescent="0.25">
      <c r="B20" s="115" t="s">
        <v>126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8" ht="18" customHeight="1" x14ac:dyDescent="0.25">
      <c r="B21" s="115" t="s">
        <v>36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15"/>
    </row>
    <row r="22" spans="1:18" ht="18" customHeight="1" x14ac:dyDescent="0.25">
      <c r="B22" s="11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8" ht="18" customHeight="1" x14ac:dyDescent="0.25">
      <c r="A23" s="33" t="s">
        <v>79</v>
      </c>
    </row>
    <row r="24" spans="1:18" ht="18" customHeight="1" x14ac:dyDescent="0.25"/>
  </sheetData>
  <sheetProtection algorithmName="SHA-512" hashValue="hwxMk3Z9vT9ZAr3yx3hfF2/LN67zr6J19W1pf0Pwi0zJqoYk9wDmVvhTu56MPtgvrpSS2TFXly+u9Wqs53FwFw==" saltValue="G7Mdit8RqOWfq8q6YbmFPw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2">
    <mergeCell ref="A8:A10"/>
    <mergeCell ref="A11:A16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A11" workbookViewId="0">
      <selection activeCell="S19" sqref="S19"/>
    </sheetView>
  </sheetViews>
  <sheetFormatPr baseColWidth="10" defaultColWidth="10.75" defaultRowHeight="15.75" x14ac:dyDescent="0.25"/>
  <cols>
    <col min="1" max="1" width="9.75" style="1" customWidth="1"/>
    <col min="2" max="2" width="17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base'!B41</f>
        <v>Montoir</v>
      </c>
      <c r="H3" s="115" t="s">
        <v>97</v>
      </c>
      <c r="I3" s="116">
        <f>SUM('Données de base'!F41)</f>
        <v>0</v>
      </c>
    </row>
    <row r="4" spans="1:17" x14ac:dyDescent="0.25">
      <c r="A4" s="1" t="s">
        <v>46</v>
      </c>
      <c r="B4" s="33" t="str">
        <f>CONCATENATE('Données de base'!G41," ",'Données de base'!H41)</f>
        <v xml:space="preserve"> </v>
      </c>
    </row>
    <row r="5" spans="1:17" ht="15.75" customHeight="1" x14ac:dyDescent="0.25"/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50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51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52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30" t="s">
        <v>114</v>
      </c>
      <c r="C18" s="60">
        <v>-1</v>
      </c>
      <c r="D18" s="61">
        <v>-1</v>
      </c>
      <c r="E18" s="61">
        <v>-1</v>
      </c>
      <c r="F18" s="61">
        <v>-1</v>
      </c>
      <c r="G18" s="61">
        <v>-1</v>
      </c>
      <c r="H18" s="61">
        <v>-1</v>
      </c>
      <c r="I18" s="61">
        <v>-1</v>
      </c>
      <c r="J18" s="61">
        <v>-1</v>
      </c>
      <c r="K18" s="61">
        <v>-1</v>
      </c>
      <c r="L18" s="61">
        <v>-1</v>
      </c>
      <c r="M18" s="61">
        <v>-1</v>
      </c>
      <c r="N18" s="61">
        <v>-1</v>
      </c>
      <c r="O18" s="61">
        <v>-1</v>
      </c>
      <c r="P18" s="61">
        <v>-1</v>
      </c>
      <c r="Q18" s="62">
        <v>-1</v>
      </c>
    </row>
    <row r="19" spans="1:17" ht="18" customHeight="1" x14ac:dyDescent="0.25">
      <c r="A19" s="188"/>
      <c r="B19" s="27" t="s">
        <v>53</v>
      </c>
      <c r="C19" s="60">
        <v>-1</v>
      </c>
      <c r="D19" s="61">
        <v>-1</v>
      </c>
      <c r="E19" s="61">
        <v>-1</v>
      </c>
      <c r="F19" s="61">
        <v>-1</v>
      </c>
      <c r="G19" s="61">
        <v>-1</v>
      </c>
      <c r="H19" s="61">
        <v>-1</v>
      </c>
      <c r="I19" s="61">
        <v>-1</v>
      </c>
      <c r="J19" s="61">
        <v>-1</v>
      </c>
      <c r="K19" s="61">
        <v>-1</v>
      </c>
      <c r="L19" s="61">
        <v>-1</v>
      </c>
      <c r="M19" s="61">
        <v>-1</v>
      </c>
      <c r="N19" s="61">
        <v>-1</v>
      </c>
      <c r="O19" s="61">
        <v>-1</v>
      </c>
      <c r="P19" s="61">
        <v>-1</v>
      </c>
      <c r="Q19" s="62">
        <v>-1</v>
      </c>
    </row>
    <row r="20" spans="1:17" ht="24.95" customHeight="1" x14ac:dyDescent="0.25">
      <c r="A20" s="188"/>
      <c r="B20" s="27" t="s">
        <v>2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24.95" customHeight="1" x14ac:dyDescent="0.25">
      <c r="A21" s="188"/>
      <c r="B21" s="27" t="s">
        <v>37</v>
      </c>
      <c r="C21" s="53">
        <v>-3</v>
      </c>
      <c r="D21" s="54">
        <v>-3</v>
      </c>
      <c r="E21" s="54">
        <v>-3</v>
      </c>
      <c r="F21" s="54">
        <v>-3</v>
      </c>
      <c r="G21" s="54">
        <v>-3</v>
      </c>
      <c r="H21" s="54">
        <v>-3</v>
      </c>
      <c r="I21" s="54">
        <v>-3</v>
      </c>
      <c r="J21" s="54">
        <v>-3</v>
      </c>
      <c r="K21" s="54">
        <v>-3</v>
      </c>
      <c r="L21" s="54">
        <v>-3</v>
      </c>
      <c r="M21" s="54">
        <v>-3</v>
      </c>
      <c r="N21" s="54">
        <v>-3</v>
      </c>
      <c r="O21" s="54">
        <v>-3</v>
      </c>
      <c r="P21" s="54">
        <v>-3</v>
      </c>
      <c r="Q21" s="55">
        <v>-3</v>
      </c>
    </row>
    <row r="22" spans="1:17" ht="24.95" customHeight="1" thickBot="1" x14ac:dyDescent="0.3">
      <c r="A22" s="189"/>
      <c r="B22" s="34" t="s">
        <v>121</v>
      </c>
      <c r="C22" s="56">
        <v>-10</v>
      </c>
      <c r="D22" s="57">
        <v>-10</v>
      </c>
      <c r="E22" s="57">
        <v>-10</v>
      </c>
      <c r="F22" s="57">
        <v>-10</v>
      </c>
      <c r="G22" s="57">
        <v>-10</v>
      </c>
      <c r="H22" s="57">
        <v>-10</v>
      </c>
      <c r="I22" s="57">
        <v>-10</v>
      </c>
      <c r="J22" s="57">
        <v>-10</v>
      </c>
      <c r="K22" s="57">
        <v>-10</v>
      </c>
      <c r="L22" s="57">
        <v>-10</v>
      </c>
      <c r="M22" s="57">
        <v>-10</v>
      </c>
      <c r="N22" s="57">
        <v>-10</v>
      </c>
      <c r="O22" s="57">
        <v>-10</v>
      </c>
      <c r="P22" s="57">
        <v>-10</v>
      </c>
      <c r="Q22" s="58">
        <v>-10</v>
      </c>
    </row>
    <row r="23" spans="1:17" ht="18" customHeight="1" thickBot="1" x14ac:dyDescent="0.3">
      <c r="A23" s="8"/>
      <c r="B23" s="9" t="s">
        <v>32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1:17" ht="18" customHeight="1" thickTop="1" x14ac:dyDescent="0.25">
      <c r="A24" s="33" t="s">
        <v>124</v>
      </c>
      <c r="B24" s="33"/>
    </row>
    <row r="25" spans="1:17" ht="18" customHeight="1" x14ac:dyDescent="0.25">
      <c r="A25" s="76"/>
      <c r="B25" s="115" t="s">
        <v>125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 t="s">
        <v>126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</row>
    <row r="27" spans="1:17" x14ac:dyDescent="0.25">
      <c r="B27" s="115" t="s">
        <v>36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</row>
    <row r="28" spans="1:17" x14ac:dyDescent="0.25">
      <c r="B28" s="115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x14ac:dyDescent="0.25">
      <c r="A29" s="33" t="s">
        <v>79</v>
      </c>
    </row>
  </sheetData>
  <sheetProtection algorithmName="SHA-512" hashValue="jm1dOutoeiOQfI/+Fh99CYgcPTWrzr0xkTI1gk9t5gWSbci8S1ED5TDf80XX9ajiDcLluJ6Vld8/1nlnfJk8Ew==" saltValue="PUiygSWZy1TfseSsHmB2+Q==" spinCount="100000" sheet="1" objects="1" scenarios="1"/>
  <customSheetViews>
    <customSheetView guid="{5C81C010-E2C7-4060-95C8-9A8F6C91DB51}" fitToPage="1">
      <selection activeCell="B4" sqref="B4"/>
      <pageMargins left="0.39370078740157483" right="0.55118110236220474" top="0.19685039370078741" bottom="0.19685039370078741" header="0.23622047244094491" footer="0.23622047244094491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22"/>
  </mergeCells>
  <phoneticPr fontId="0"/>
  <pageMargins left="0.39370078740157483" right="0.55118110236220474" top="0.19685039370078741" bottom="0.19685039370078741" header="0.23622047244094491" footer="0.23622047244094491"/>
  <pageSetup paperSize="9" orientation="landscape" horizontalDpi="4294967292" verticalDpi="4294967292" r:id="rId2"/>
  <headerFooter alignWithMargins="0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8" workbookViewId="0">
      <selection activeCell="S21" sqref="S21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base'!B42</f>
        <v>Passage de sentier</v>
      </c>
      <c r="H3" s="115" t="s">
        <v>97</v>
      </c>
      <c r="I3" s="116">
        <f>SUM('Données de base'!F42)</f>
        <v>0</v>
      </c>
    </row>
    <row r="4" spans="1:17" x14ac:dyDescent="0.25">
      <c r="A4" s="1" t="s">
        <v>46</v>
      </c>
      <c r="B4" s="33" t="str">
        <f>CONCATENATE('Données de base'!G42," ",'Données de base'!H42)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64">
        <v>-3</v>
      </c>
      <c r="D18" s="54">
        <v>-3</v>
      </c>
      <c r="E18" s="54">
        <v>-3</v>
      </c>
      <c r="F18" s="54">
        <v>-3</v>
      </c>
      <c r="G18" s="54">
        <v>-3</v>
      </c>
      <c r="H18" s="54">
        <v>-3</v>
      </c>
      <c r="I18" s="54">
        <v>-3</v>
      </c>
      <c r="J18" s="54">
        <v>-3</v>
      </c>
      <c r="K18" s="54">
        <v>-3</v>
      </c>
      <c r="L18" s="54">
        <v>-3</v>
      </c>
      <c r="M18" s="54">
        <v>-3</v>
      </c>
      <c r="N18" s="54">
        <v>-3</v>
      </c>
      <c r="O18" s="54">
        <v>-3</v>
      </c>
      <c r="P18" s="54">
        <v>-3</v>
      </c>
      <c r="Q18" s="55">
        <v>-3</v>
      </c>
    </row>
    <row r="19" spans="1:17" ht="24.95" customHeight="1" thickBot="1" x14ac:dyDescent="0.3">
      <c r="A19" s="186"/>
      <c r="B19" s="34" t="s">
        <v>117</v>
      </c>
      <c r="C19" s="79">
        <v>-10</v>
      </c>
      <c r="D19" s="57">
        <v>-10</v>
      </c>
      <c r="E19" s="57">
        <v>-10</v>
      </c>
      <c r="F19" s="57">
        <v>-10</v>
      </c>
      <c r="G19" s="57">
        <v>-10</v>
      </c>
      <c r="H19" s="57">
        <v>-10</v>
      </c>
      <c r="I19" s="57">
        <v>-10</v>
      </c>
      <c r="J19" s="57">
        <v>-10</v>
      </c>
      <c r="K19" s="57">
        <v>-10</v>
      </c>
      <c r="L19" s="57">
        <v>-10</v>
      </c>
      <c r="M19" s="57">
        <v>-10</v>
      </c>
      <c r="N19" s="57">
        <v>-10</v>
      </c>
      <c r="O19" s="57">
        <v>-10</v>
      </c>
      <c r="P19" s="57">
        <v>-10</v>
      </c>
      <c r="Q19" s="58">
        <v>-10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8" customHeight="1" thickTop="1" x14ac:dyDescent="0.25">
      <c r="A21" s="33" t="s">
        <v>124</v>
      </c>
      <c r="B21" s="33"/>
    </row>
    <row r="22" spans="1:17" ht="18" customHeight="1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8" customHeight="1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x14ac:dyDescent="0.25">
      <c r="A26" s="33" t="s">
        <v>79</v>
      </c>
    </row>
  </sheetData>
  <sheetProtection algorithmName="SHA-512" hashValue="5165dy+svJuGzTtErCp6KC85KVY/y1jOomRzo9nGTS+hXGbnuCtxBamQUd9Cw3obDzCr+t1Lz1N9xRSHBxstyA==" saltValue="rjNnyIMqQIp9y4lUdkb1uA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9" workbookViewId="0">
      <selection activeCell="S16" sqref="S16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base'!B43</f>
        <v>Reculer en main</v>
      </c>
      <c r="H3" s="115" t="s">
        <v>97</v>
      </c>
      <c r="I3" s="116">
        <f>SUM('Données de base'!F43)</f>
        <v>0</v>
      </c>
    </row>
    <row r="4" spans="1:17" x14ac:dyDescent="0.25">
      <c r="A4" s="1" t="s">
        <v>46</v>
      </c>
      <c r="B4" s="33" t="str">
        <f>CONCATENATE('Données de base'!G43," ",'Données de base'!H43)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37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5"/>
      <c r="B18" s="27" t="s">
        <v>37</v>
      </c>
      <c r="C18" s="44">
        <v>-3</v>
      </c>
      <c r="D18" s="45">
        <v>-3</v>
      </c>
      <c r="E18" s="45">
        <v>-3</v>
      </c>
      <c r="F18" s="45">
        <v>-3</v>
      </c>
      <c r="G18" s="45">
        <v>-3</v>
      </c>
      <c r="H18" s="45">
        <v>-3</v>
      </c>
      <c r="I18" s="45">
        <v>-3</v>
      </c>
      <c r="J18" s="45">
        <v>-3</v>
      </c>
      <c r="K18" s="45">
        <v>-3</v>
      </c>
      <c r="L18" s="45">
        <v>-3</v>
      </c>
      <c r="M18" s="45">
        <v>-3</v>
      </c>
      <c r="N18" s="45">
        <v>-3</v>
      </c>
      <c r="O18" s="45">
        <v>-3</v>
      </c>
      <c r="P18" s="45">
        <v>-3</v>
      </c>
      <c r="Q18" s="46">
        <v>-3</v>
      </c>
    </row>
    <row r="19" spans="1:17" ht="18" customHeight="1" x14ac:dyDescent="0.25">
      <c r="A19" s="185"/>
      <c r="B19" s="41" t="s">
        <v>24</v>
      </c>
      <c r="C19" s="60">
        <v>-1</v>
      </c>
      <c r="D19" s="61">
        <v>-1</v>
      </c>
      <c r="E19" s="61">
        <v>-1</v>
      </c>
      <c r="F19" s="61">
        <v>-1</v>
      </c>
      <c r="G19" s="61">
        <v>-1</v>
      </c>
      <c r="H19" s="61">
        <v>-1</v>
      </c>
      <c r="I19" s="61">
        <v>-1</v>
      </c>
      <c r="J19" s="61">
        <v>-1</v>
      </c>
      <c r="K19" s="61">
        <v>-1</v>
      </c>
      <c r="L19" s="61">
        <v>-1</v>
      </c>
      <c r="M19" s="61">
        <v>-1</v>
      </c>
      <c r="N19" s="61">
        <v>-1</v>
      </c>
      <c r="O19" s="61">
        <v>-1</v>
      </c>
      <c r="P19" s="61">
        <v>-1</v>
      </c>
      <c r="Q19" s="62">
        <v>-1</v>
      </c>
    </row>
    <row r="20" spans="1:17" ht="28.5" customHeight="1" thickBot="1" x14ac:dyDescent="0.3">
      <c r="A20" s="186"/>
      <c r="B20" s="85" t="s">
        <v>48</v>
      </c>
      <c r="C20" s="79">
        <v>-10</v>
      </c>
      <c r="D20" s="57">
        <v>-10</v>
      </c>
      <c r="E20" s="57">
        <v>-10</v>
      </c>
      <c r="F20" s="57">
        <v>-10</v>
      </c>
      <c r="G20" s="57">
        <v>-10</v>
      </c>
      <c r="H20" s="57">
        <v>-10</v>
      </c>
      <c r="I20" s="57">
        <v>-10</v>
      </c>
      <c r="J20" s="57">
        <v>-10</v>
      </c>
      <c r="K20" s="57">
        <v>-10</v>
      </c>
      <c r="L20" s="57">
        <v>-10</v>
      </c>
      <c r="M20" s="57">
        <v>-10</v>
      </c>
      <c r="N20" s="57">
        <v>-10</v>
      </c>
      <c r="O20" s="57">
        <v>-10</v>
      </c>
      <c r="P20" s="57">
        <v>-10</v>
      </c>
      <c r="Q20" s="58">
        <v>-10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8" customHeight="1" thickTop="1" x14ac:dyDescent="0.25">
      <c r="A22" s="33" t="s">
        <v>124</v>
      </c>
      <c r="B22" s="33"/>
    </row>
    <row r="23" spans="1:17" ht="18" customHeight="1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8" customHeight="1" x14ac:dyDescent="0.25">
      <c r="A27" s="33" t="s">
        <v>79</v>
      </c>
    </row>
  </sheetData>
  <sheetProtection algorithmName="SHA-512" hashValue="STK8qC3H27a26QKPUUndEY1tP1cgLJrIRReq0yzRuwepllLQBFuyvrBk1EAKvv7WlVsDSt6ezrK/MOIcNjixjg==" saltValue="coVdxyIQFNs7hHwr2Yipgw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0" workbookViewId="0">
      <selection activeCell="S17" sqref="S17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base'!B44</f>
        <v>Maniabilité en main</v>
      </c>
      <c r="H3" s="115" t="s">
        <v>97</v>
      </c>
      <c r="I3" s="116">
        <f>SUM('Données de base'!F44)</f>
        <v>0</v>
      </c>
    </row>
    <row r="4" spans="1:17" x14ac:dyDescent="0.25">
      <c r="A4" s="1" t="s">
        <v>46</v>
      </c>
      <c r="B4" s="33" t="str">
        <f>CONCATENATE('Données de base'!G44," ",'Données de base'!H44)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8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8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9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8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8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8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8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9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49" t="s">
        <v>131</v>
      </c>
      <c r="C17" s="50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8"/>
      <c r="B18" s="130" t="s">
        <v>113</v>
      </c>
      <c r="C18" s="44">
        <v>-10</v>
      </c>
      <c r="D18" s="45">
        <v>-10</v>
      </c>
      <c r="E18" s="44">
        <v>-10</v>
      </c>
      <c r="F18" s="45">
        <v>-10</v>
      </c>
      <c r="G18" s="44">
        <v>-10</v>
      </c>
      <c r="H18" s="45">
        <v>-10</v>
      </c>
      <c r="I18" s="44">
        <v>-10</v>
      </c>
      <c r="J18" s="45">
        <v>-10</v>
      </c>
      <c r="K18" s="44">
        <v>-10</v>
      </c>
      <c r="L18" s="45">
        <v>-10</v>
      </c>
      <c r="M18" s="44">
        <v>-10</v>
      </c>
      <c r="N18" s="45">
        <v>-10</v>
      </c>
      <c r="O18" s="44">
        <v>-10</v>
      </c>
      <c r="P18" s="45">
        <v>-10</v>
      </c>
      <c r="Q18" s="46">
        <v>-10</v>
      </c>
    </row>
    <row r="19" spans="1:17" ht="24.95" customHeight="1" x14ac:dyDescent="0.25">
      <c r="A19" s="188"/>
      <c r="B19" s="136" t="s">
        <v>119</v>
      </c>
      <c r="C19" s="44">
        <v>-10</v>
      </c>
      <c r="D19" s="45">
        <v>-10</v>
      </c>
      <c r="E19" s="44">
        <v>-10</v>
      </c>
      <c r="F19" s="45">
        <v>-10</v>
      </c>
      <c r="G19" s="44">
        <v>-10</v>
      </c>
      <c r="H19" s="45">
        <v>-10</v>
      </c>
      <c r="I19" s="44">
        <v>-10</v>
      </c>
      <c r="J19" s="45">
        <v>-10</v>
      </c>
      <c r="K19" s="44">
        <v>-10</v>
      </c>
      <c r="L19" s="45">
        <v>-10</v>
      </c>
      <c r="M19" s="44">
        <v>-10</v>
      </c>
      <c r="N19" s="45">
        <v>-10</v>
      </c>
      <c r="O19" s="44">
        <v>-10</v>
      </c>
      <c r="P19" s="45">
        <v>-10</v>
      </c>
      <c r="Q19" s="46">
        <v>-10</v>
      </c>
    </row>
    <row r="20" spans="1:17" ht="24.95" customHeight="1" x14ac:dyDescent="0.25">
      <c r="A20" s="188"/>
      <c r="B20" s="27" t="s">
        <v>37</v>
      </c>
      <c r="C20" s="44">
        <v>-3</v>
      </c>
      <c r="D20" s="45">
        <v>-3</v>
      </c>
      <c r="E20" s="45">
        <v>-3</v>
      </c>
      <c r="F20" s="45">
        <v>-3</v>
      </c>
      <c r="G20" s="45">
        <v>-3</v>
      </c>
      <c r="H20" s="45">
        <v>-3</v>
      </c>
      <c r="I20" s="45">
        <v>-3</v>
      </c>
      <c r="J20" s="45">
        <v>-3</v>
      </c>
      <c r="K20" s="45">
        <v>-3</v>
      </c>
      <c r="L20" s="45">
        <v>-3</v>
      </c>
      <c r="M20" s="45">
        <v>-3</v>
      </c>
      <c r="N20" s="45">
        <v>-3</v>
      </c>
      <c r="O20" s="45">
        <v>-3</v>
      </c>
      <c r="P20" s="45">
        <v>-3</v>
      </c>
      <c r="Q20" s="46">
        <v>-3</v>
      </c>
    </row>
    <row r="21" spans="1:17" ht="18" customHeight="1" thickBot="1" x14ac:dyDescent="0.3">
      <c r="A21" s="189"/>
      <c r="B21" s="86" t="s">
        <v>24</v>
      </c>
      <c r="C21" s="65">
        <v>-1</v>
      </c>
      <c r="D21" s="66">
        <v>-1</v>
      </c>
      <c r="E21" s="66">
        <v>-1</v>
      </c>
      <c r="F21" s="66">
        <v>-1</v>
      </c>
      <c r="G21" s="66">
        <v>-1</v>
      </c>
      <c r="H21" s="66">
        <v>-1</v>
      </c>
      <c r="I21" s="66">
        <v>-1</v>
      </c>
      <c r="J21" s="66">
        <v>-1</v>
      </c>
      <c r="K21" s="66">
        <v>-1</v>
      </c>
      <c r="L21" s="66">
        <v>-1</v>
      </c>
      <c r="M21" s="66">
        <v>-1</v>
      </c>
      <c r="N21" s="66">
        <v>-1</v>
      </c>
      <c r="O21" s="66">
        <v>-1</v>
      </c>
      <c r="P21" s="66">
        <v>-1</v>
      </c>
      <c r="Q21" s="67">
        <v>-1</v>
      </c>
    </row>
    <row r="22" spans="1:17" ht="18" customHeight="1" thickBot="1" x14ac:dyDescent="0.3">
      <c r="A22" s="8"/>
      <c r="B22" s="9" t="s">
        <v>32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1:17" ht="18" customHeight="1" thickTop="1" x14ac:dyDescent="0.25">
      <c r="A23" s="33" t="s">
        <v>124</v>
      </c>
      <c r="B23" s="33"/>
    </row>
    <row r="24" spans="1:17" ht="18" customHeight="1" x14ac:dyDescent="0.25">
      <c r="A24" s="76"/>
      <c r="B24" s="115" t="s">
        <v>125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126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 t="s">
        <v>36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</row>
    <row r="27" spans="1:17" ht="18" customHeight="1" x14ac:dyDescent="0.25">
      <c r="B27" s="115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 x14ac:dyDescent="0.25">
      <c r="A28" s="33" t="s">
        <v>79</v>
      </c>
    </row>
  </sheetData>
  <sheetProtection algorithmName="SHA-512" hashValue="QetPJsLmWdi45CcvjeTjpTRcv2xFvDI17i9tX22uqmzGOAJxaMdA+C90QmaiqegIBy2iUVB7ncLidiodeN+Gnw==" saltValue="TSgiZTSdInqa4+foIJqCRQ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17:A21"/>
    <mergeCell ref="A7:A10"/>
    <mergeCell ref="A11:A16"/>
  </mergeCells>
  <phoneticPr fontId="0" type="noConversion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8" workbookViewId="0">
      <selection activeCell="S15" sqref="S1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base'!B45</f>
        <v>Tronc en main</v>
      </c>
      <c r="H3" s="115" t="s">
        <v>97</v>
      </c>
      <c r="I3" s="116">
        <f>SUM('Données de base'!F45)</f>
        <v>0</v>
      </c>
    </row>
    <row r="4" spans="1:17" x14ac:dyDescent="0.25">
      <c r="A4" s="1" t="s">
        <v>46</v>
      </c>
      <c r="B4" s="33" t="str">
        <f>CONCATENATE('Données de base'!G45," ",'Données de base'!H45)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s="115" customFormat="1" ht="18" customHeight="1" x14ac:dyDescent="0.25">
      <c r="A17" s="198" t="s">
        <v>21</v>
      </c>
      <c r="B17" s="137" t="s">
        <v>131</v>
      </c>
      <c r="C17" s="138" t="s">
        <v>30</v>
      </c>
      <c r="D17" s="139" t="s">
        <v>30</v>
      </c>
      <c r="E17" s="139" t="s">
        <v>30</v>
      </c>
      <c r="F17" s="139" t="s">
        <v>30</v>
      </c>
      <c r="G17" s="139" t="s">
        <v>30</v>
      </c>
      <c r="H17" s="139" t="s">
        <v>30</v>
      </c>
      <c r="I17" s="139" t="s">
        <v>30</v>
      </c>
      <c r="J17" s="139" t="s">
        <v>30</v>
      </c>
      <c r="K17" s="139" t="s">
        <v>30</v>
      </c>
      <c r="L17" s="139" t="s">
        <v>30</v>
      </c>
      <c r="M17" s="139" t="s">
        <v>30</v>
      </c>
      <c r="N17" s="139" t="s">
        <v>30</v>
      </c>
      <c r="O17" s="139" t="s">
        <v>30</v>
      </c>
      <c r="P17" s="139" t="s">
        <v>30</v>
      </c>
      <c r="Q17" s="140" t="s">
        <v>30</v>
      </c>
    </row>
    <row r="18" spans="1:17" s="115" customFormat="1" ht="24.95" customHeight="1" x14ac:dyDescent="0.25">
      <c r="A18" s="199"/>
      <c r="B18" s="134" t="s">
        <v>37</v>
      </c>
      <c r="C18" s="150">
        <v>-3</v>
      </c>
      <c r="D18" s="151">
        <v>-3</v>
      </c>
      <c r="E18" s="151">
        <v>-3</v>
      </c>
      <c r="F18" s="151">
        <v>-3</v>
      </c>
      <c r="G18" s="151">
        <v>-3</v>
      </c>
      <c r="H18" s="151">
        <v>-3</v>
      </c>
      <c r="I18" s="151">
        <v>-3</v>
      </c>
      <c r="J18" s="151">
        <v>-3</v>
      </c>
      <c r="K18" s="151">
        <v>-3</v>
      </c>
      <c r="L18" s="151">
        <v>-3</v>
      </c>
      <c r="M18" s="151">
        <v>-3</v>
      </c>
      <c r="N18" s="151">
        <v>-3</v>
      </c>
      <c r="O18" s="151">
        <v>-3</v>
      </c>
      <c r="P18" s="151">
        <v>-3</v>
      </c>
      <c r="Q18" s="152">
        <v>-3</v>
      </c>
    </row>
    <row r="19" spans="1:17" s="115" customFormat="1" ht="18" customHeight="1" thickBot="1" x14ac:dyDescent="0.3">
      <c r="A19" s="200"/>
      <c r="B19" s="162" t="s">
        <v>24</v>
      </c>
      <c r="C19" s="163">
        <v>-1</v>
      </c>
      <c r="D19" s="146">
        <v>-1</v>
      </c>
      <c r="E19" s="146">
        <v>-1</v>
      </c>
      <c r="F19" s="146">
        <v>-1</v>
      </c>
      <c r="G19" s="146">
        <v>-1</v>
      </c>
      <c r="H19" s="146">
        <v>-1</v>
      </c>
      <c r="I19" s="146">
        <v>-1</v>
      </c>
      <c r="J19" s="146">
        <v>-1</v>
      </c>
      <c r="K19" s="146">
        <v>-1</v>
      </c>
      <c r="L19" s="146">
        <v>-1</v>
      </c>
      <c r="M19" s="146">
        <v>-1</v>
      </c>
      <c r="N19" s="146">
        <v>-1</v>
      </c>
      <c r="O19" s="146">
        <v>-1</v>
      </c>
      <c r="P19" s="146">
        <v>-1</v>
      </c>
      <c r="Q19" s="147">
        <v>-1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8" customHeight="1" thickTop="1" x14ac:dyDescent="0.25">
      <c r="A21" s="33" t="s">
        <v>124</v>
      </c>
      <c r="B21" s="33"/>
    </row>
    <row r="22" spans="1:17" ht="18" customHeight="1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8" customHeight="1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x14ac:dyDescent="0.25">
      <c r="A26" s="33" t="s">
        <v>79</v>
      </c>
    </row>
  </sheetData>
  <sheetProtection algorithmName="SHA-512" hashValue="aI89Rcziz3iX1WGEaUWr1o0gKo2+aTgHZ0hCNW3s2CBx3gf0GTGEHo720nW655g3oPjZqkC/ojkdNvYM/bv1tw==" saltValue="owNxVYE/EQ9MznqBaAZQtg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6" workbookViewId="0">
      <selection activeCell="S15" sqref="S15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base'!B46</f>
        <v>Immobilité à cheval</v>
      </c>
      <c r="H3" s="115" t="s">
        <v>97</v>
      </c>
      <c r="I3" s="116">
        <f>SUM('Données de base'!F46)</f>
        <v>0</v>
      </c>
    </row>
    <row r="4" spans="1:17" x14ac:dyDescent="0.25">
      <c r="A4" s="1" t="s">
        <v>46</v>
      </c>
      <c r="B4" s="33" t="str">
        <f>CONCATENATE('Données de base'!G46," ",'Données de base'!H46)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24.95" customHeight="1" thickBot="1" x14ac:dyDescent="0.3">
      <c r="A7" s="75" t="s">
        <v>10</v>
      </c>
      <c r="B7" s="28" t="s">
        <v>38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18" customHeight="1" x14ac:dyDescent="0.25">
      <c r="A8" s="184" t="s">
        <v>15</v>
      </c>
      <c r="B8" s="74" t="s">
        <v>39</v>
      </c>
      <c r="C8" s="17">
        <v>-3</v>
      </c>
      <c r="D8" s="18">
        <v>-3</v>
      </c>
      <c r="E8" s="18">
        <v>-3</v>
      </c>
      <c r="F8" s="18">
        <v>-3</v>
      </c>
      <c r="G8" s="18">
        <v>-3</v>
      </c>
      <c r="H8" s="18">
        <v>-3</v>
      </c>
      <c r="I8" s="18">
        <v>-3</v>
      </c>
      <c r="J8" s="18">
        <v>-3</v>
      </c>
      <c r="K8" s="18">
        <v>-3</v>
      </c>
      <c r="L8" s="18">
        <v>-3</v>
      </c>
      <c r="M8" s="18">
        <v>-3</v>
      </c>
      <c r="N8" s="18">
        <v>-3</v>
      </c>
      <c r="O8" s="18">
        <v>-3</v>
      </c>
      <c r="P8" s="18">
        <v>-3</v>
      </c>
      <c r="Q8" s="19">
        <v>-3</v>
      </c>
    </row>
    <row r="9" spans="1:17" ht="18" customHeight="1" x14ac:dyDescent="0.25">
      <c r="A9" s="185"/>
      <c r="B9" s="72" t="s">
        <v>40</v>
      </c>
      <c r="C9" s="20">
        <v>-6</v>
      </c>
      <c r="D9" s="21">
        <v>-6</v>
      </c>
      <c r="E9" s="21">
        <v>-6</v>
      </c>
      <c r="F9" s="21">
        <v>-6</v>
      </c>
      <c r="G9" s="21">
        <v>-6</v>
      </c>
      <c r="H9" s="21">
        <v>-6</v>
      </c>
      <c r="I9" s="21">
        <v>-6</v>
      </c>
      <c r="J9" s="21">
        <v>-6</v>
      </c>
      <c r="K9" s="21">
        <v>-6</v>
      </c>
      <c r="L9" s="21">
        <v>-6</v>
      </c>
      <c r="M9" s="21">
        <v>-6</v>
      </c>
      <c r="N9" s="21">
        <v>-6</v>
      </c>
      <c r="O9" s="21">
        <v>-6</v>
      </c>
      <c r="P9" s="21">
        <v>-6</v>
      </c>
      <c r="Q9" s="16">
        <v>-6</v>
      </c>
    </row>
    <row r="10" spans="1:17" ht="18" customHeight="1" thickBot="1" x14ac:dyDescent="0.3">
      <c r="A10" s="186"/>
      <c r="B10" s="73" t="s">
        <v>41</v>
      </c>
      <c r="C10" s="23">
        <v>-9</v>
      </c>
      <c r="D10" s="24">
        <v>-9</v>
      </c>
      <c r="E10" s="23">
        <v>-9</v>
      </c>
      <c r="F10" s="24">
        <v>-9</v>
      </c>
      <c r="G10" s="23">
        <v>-9</v>
      </c>
      <c r="H10" s="24">
        <v>-9</v>
      </c>
      <c r="I10" s="23">
        <v>-9</v>
      </c>
      <c r="J10" s="24">
        <v>-9</v>
      </c>
      <c r="K10" s="23">
        <v>-9</v>
      </c>
      <c r="L10" s="24">
        <v>-9</v>
      </c>
      <c r="M10" s="23">
        <v>-9</v>
      </c>
      <c r="N10" s="24">
        <v>-9</v>
      </c>
      <c r="O10" s="23">
        <v>-9</v>
      </c>
      <c r="P10" s="24">
        <v>-9</v>
      </c>
      <c r="Q10" s="25">
        <v>-9</v>
      </c>
    </row>
    <row r="11" spans="1:17" ht="18" customHeight="1" x14ac:dyDescent="0.25">
      <c r="A11" s="184" t="s">
        <v>21</v>
      </c>
      <c r="B11" s="137" t="s">
        <v>131</v>
      </c>
      <c r="C11" s="17" t="s">
        <v>30</v>
      </c>
      <c r="D11" s="18" t="s">
        <v>30</v>
      </c>
      <c r="E11" s="18" t="s">
        <v>30</v>
      </c>
      <c r="F11" s="18" t="s">
        <v>30</v>
      </c>
      <c r="G11" s="18" t="s">
        <v>30</v>
      </c>
      <c r="H11" s="18" t="s">
        <v>30</v>
      </c>
      <c r="I11" s="18" t="s">
        <v>30</v>
      </c>
      <c r="J11" s="18" t="s">
        <v>30</v>
      </c>
      <c r="K11" s="18" t="s">
        <v>30</v>
      </c>
      <c r="L11" s="18" t="s">
        <v>30</v>
      </c>
      <c r="M11" s="18" t="s">
        <v>30</v>
      </c>
      <c r="N11" s="18" t="s">
        <v>30</v>
      </c>
      <c r="O11" s="18" t="s">
        <v>30</v>
      </c>
      <c r="P11" s="18" t="s">
        <v>30</v>
      </c>
      <c r="Q11" s="19" t="s">
        <v>30</v>
      </c>
    </row>
    <row r="12" spans="1:17" ht="24.95" customHeight="1" x14ac:dyDescent="0.25">
      <c r="A12" s="185"/>
      <c r="B12" s="27" t="s">
        <v>37</v>
      </c>
      <c r="C12" s="31">
        <v>-3</v>
      </c>
      <c r="D12" s="21">
        <v>-3</v>
      </c>
      <c r="E12" s="21">
        <v>-3</v>
      </c>
      <c r="F12" s="21">
        <v>-3</v>
      </c>
      <c r="G12" s="21">
        <v>-3</v>
      </c>
      <c r="H12" s="21">
        <v>-3</v>
      </c>
      <c r="I12" s="21">
        <v>-3</v>
      </c>
      <c r="J12" s="21">
        <v>-3</v>
      </c>
      <c r="K12" s="21">
        <v>-3</v>
      </c>
      <c r="L12" s="21">
        <v>-3</v>
      </c>
      <c r="M12" s="21">
        <v>-3</v>
      </c>
      <c r="N12" s="21">
        <v>-3</v>
      </c>
      <c r="O12" s="21">
        <v>-3</v>
      </c>
      <c r="P12" s="21">
        <v>-3</v>
      </c>
      <c r="Q12" s="22">
        <v>-3</v>
      </c>
    </row>
    <row r="13" spans="1:17" ht="18" customHeight="1" x14ac:dyDescent="0.25">
      <c r="A13" s="185"/>
      <c r="B13" s="27" t="s">
        <v>122</v>
      </c>
      <c r="C13" s="31">
        <v>-10</v>
      </c>
      <c r="D13" s="21">
        <v>-10</v>
      </c>
      <c r="E13" s="21">
        <v>-10</v>
      </c>
      <c r="F13" s="21">
        <v>-10</v>
      </c>
      <c r="G13" s="21">
        <v>-10</v>
      </c>
      <c r="H13" s="21">
        <v>-10</v>
      </c>
      <c r="I13" s="21">
        <v>-10</v>
      </c>
      <c r="J13" s="21">
        <v>-10</v>
      </c>
      <c r="K13" s="21">
        <v>-10</v>
      </c>
      <c r="L13" s="21">
        <v>-10</v>
      </c>
      <c r="M13" s="21">
        <v>-10</v>
      </c>
      <c r="N13" s="21">
        <v>-10</v>
      </c>
      <c r="O13" s="21">
        <v>-10</v>
      </c>
      <c r="P13" s="21">
        <v>-10</v>
      </c>
      <c r="Q13" s="22">
        <v>-10</v>
      </c>
    </row>
    <row r="14" spans="1:17" ht="42.75" customHeight="1" thickBot="1" x14ac:dyDescent="0.3">
      <c r="A14" s="185"/>
      <c r="B14" s="27" t="s">
        <v>123</v>
      </c>
      <c r="C14" s="32">
        <v>-10</v>
      </c>
      <c r="D14" s="24">
        <v>-10</v>
      </c>
      <c r="E14" s="24">
        <v>-10</v>
      </c>
      <c r="F14" s="24">
        <v>-10</v>
      </c>
      <c r="G14" s="24">
        <v>-10</v>
      </c>
      <c r="H14" s="24">
        <v>-10</v>
      </c>
      <c r="I14" s="24">
        <v>-10</v>
      </c>
      <c r="J14" s="24">
        <v>-10</v>
      </c>
      <c r="K14" s="24">
        <v>-10</v>
      </c>
      <c r="L14" s="24">
        <v>-10</v>
      </c>
      <c r="M14" s="24">
        <v>-10</v>
      </c>
      <c r="N14" s="24">
        <v>-10</v>
      </c>
      <c r="O14" s="24">
        <v>-10</v>
      </c>
      <c r="P14" s="24">
        <v>-10</v>
      </c>
      <c r="Q14" s="25">
        <v>-10</v>
      </c>
    </row>
    <row r="15" spans="1:17" ht="36.75" customHeight="1" thickBot="1" x14ac:dyDescent="0.3">
      <c r="A15" s="186"/>
      <c r="B15" s="144" t="s">
        <v>133</v>
      </c>
      <c r="C15" s="32">
        <v>-10</v>
      </c>
      <c r="D15" s="24">
        <v>-10</v>
      </c>
      <c r="E15" s="24">
        <v>-10</v>
      </c>
      <c r="F15" s="24">
        <v>-10</v>
      </c>
      <c r="G15" s="24">
        <v>-10</v>
      </c>
      <c r="H15" s="24">
        <v>-10</v>
      </c>
      <c r="I15" s="24">
        <v>-10</v>
      </c>
      <c r="J15" s="24">
        <v>-10</v>
      </c>
      <c r="K15" s="24">
        <v>-10</v>
      </c>
      <c r="L15" s="24">
        <v>-10</v>
      </c>
      <c r="M15" s="24">
        <v>-10</v>
      </c>
      <c r="N15" s="24">
        <v>-10</v>
      </c>
      <c r="O15" s="24">
        <v>-10</v>
      </c>
      <c r="P15" s="24">
        <v>-10</v>
      </c>
      <c r="Q15" s="25">
        <v>-10</v>
      </c>
    </row>
    <row r="16" spans="1:17" ht="18" customHeight="1" thickBot="1" x14ac:dyDescent="0.3">
      <c r="A16" s="8"/>
      <c r="B16" s="9" t="s">
        <v>32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7" spans="1:17" ht="18" customHeight="1" thickTop="1" x14ac:dyDescent="0.25">
      <c r="A17" s="33" t="s">
        <v>124</v>
      </c>
      <c r="B17" s="33"/>
    </row>
    <row r="18" spans="1:17" ht="18" customHeight="1" x14ac:dyDescent="0.25">
      <c r="A18" s="76"/>
      <c r="B18" s="115" t="s">
        <v>125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</row>
    <row r="19" spans="1:17" ht="18" customHeight="1" x14ac:dyDescent="0.25">
      <c r="B19" s="115" t="s">
        <v>126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8" customHeight="1" x14ac:dyDescent="0.25">
      <c r="B20" s="115" t="s">
        <v>36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18" customHeight="1" x14ac:dyDescent="0.25">
      <c r="B21" s="115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ht="18" customHeight="1" x14ac:dyDescent="0.25">
      <c r="A22" s="33" t="s">
        <v>79</v>
      </c>
    </row>
    <row r="23" spans="1:17" ht="18" customHeight="1" x14ac:dyDescent="0.25"/>
  </sheetData>
  <sheetProtection algorithmName="SHA-512" hashValue="R9PngrHu7YwxBjyYc1rZ20H6P7ABWmilWAxsSWlwoirlRdp90N+BtxS2aBRWo1GMp2/AS8sfkvfMf/N1Gw0TZg==" saltValue="dVzCEzSm4Sksex6xftLkvg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2">
    <mergeCell ref="A11:A15"/>
    <mergeCell ref="A8:A10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0" workbookViewId="0">
      <selection activeCell="M30" sqref="M30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base'!B47</f>
        <v>Escalier montant en main</v>
      </c>
      <c r="H3" s="115" t="s">
        <v>97</v>
      </c>
      <c r="I3" s="116">
        <f>SUM('Données de base'!F47)</f>
        <v>0</v>
      </c>
    </row>
    <row r="4" spans="1:17" x14ac:dyDescent="0.25">
      <c r="A4" s="1" t="s">
        <v>46</v>
      </c>
      <c r="B4" s="33" t="str">
        <f>CONCATENATE('Données de base'!G47," ",'Données de base'!H47)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49" t="s">
        <v>131</v>
      </c>
      <c r="C17" s="59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18" customHeight="1" x14ac:dyDescent="0.25">
      <c r="A18" s="188"/>
      <c r="B18" s="72" t="s">
        <v>24</v>
      </c>
      <c r="C18" s="64" t="s">
        <v>28</v>
      </c>
      <c r="D18" s="54" t="s">
        <v>28</v>
      </c>
      <c r="E18" s="54" t="s">
        <v>28</v>
      </c>
      <c r="F18" s="54" t="s">
        <v>28</v>
      </c>
      <c r="G18" s="54" t="s">
        <v>28</v>
      </c>
      <c r="H18" s="54" t="s">
        <v>28</v>
      </c>
      <c r="I18" s="54" t="s">
        <v>28</v>
      </c>
      <c r="J18" s="54" t="s">
        <v>28</v>
      </c>
      <c r="K18" s="54" t="s">
        <v>28</v>
      </c>
      <c r="L18" s="54" t="s">
        <v>28</v>
      </c>
      <c r="M18" s="54" t="s">
        <v>28</v>
      </c>
      <c r="N18" s="54" t="s">
        <v>28</v>
      </c>
      <c r="O18" s="54" t="s">
        <v>28</v>
      </c>
      <c r="P18" s="54" t="s">
        <v>28</v>
      </c>
      <c r="Q18" s="55" t="s">
        <v>28</v>
      </c>
    </row>
    <row r="19" spans="1:17" ht="24.95" customHeight="1" x14ac:dyDescent="0.25">
      <c r="A19" s="188"/>
      <c r="B19" s="84" t="s">
        <v>118</v>
      </c>
      <c r="C19" s="63">
        <v>-10</v>
      </c>
      <c r="D19" s="45">
        <v>-10</v>
      </c>
      <c r="E19" s="45">
        <v>-10</v>
      </c>
      <c r="F19" s="45">
        <v>-10</v>
      </c>
      <c r="G19" s="45">
        <v>-10</v>
      </c>
      <c r="H19" s="45">
        <v>-10</v>
      </c>
      <c r="I19" s="45">
        <v>-10</v>
      </c>
      <c r="J19" s="45">
        <v>-10</v>
      </c>
      <c r="K19" s="45">
        <v>-10</v>
      </c>
      <c r="L19" s="45">
        <v>-10</v>
      </c>
      <c r="M19" s="45">
        <v>-10</v>
      </c>
      <c r="N19" s="45">
        <v>-10</v>
      </c>
      <c r="O19" s="45">
        <v>-10</v>
      </c>
      <c r="P19" s="45">
        <v>-10</v>
      </c>
      <c r="Q19" s="46">
        <v>-10</v>
      </c>
    </row>
    <row r="20" spans="1:17" ht="24.95" customHeight="1" thickBot="1" x14ac:dyDescent="0.3">
      <c r="A20" s="189"/>
      <c r="B20" s="26" t="s">
        <v>37</v>
      </c>
      <c r="C20" s="79">
        <v>-3</v>
      </c>
      <c r="D20" s="57">
        <v>-3</v>
      </c>
      <c r="E20" s="57">
        <v>-3</v>
      </c>
      <c r="F20" s="57">
        <v>-3</v>
      </c>
      <c r="G20" s="57">
        <v>-3</v>
      </c>
      <c r="H20" s="57">
        <v>-3</v>
      </c>
      <c r="I20" s="57">
        <v>-3</v>
      </c>
      <c r="J20" s="57">
        <v>-3</v>
      </c>
      <c r="K20" s="57">
        <v>-3</v>
      </c>
      <c r="L20" s="57">
        <v>-3</v>
      </c>
      <c r="M20" s="57">
        <v>-3</v>
      </c>
      <c r="N20" s="57">
        <v>-3</v>
      </c>
      <c r="O20" s="57">
        <v>-3</v>
      </c>
      <c r="P20" s="57">
        <v>-3</v>
      </c>
      <c r="Q20" s="58">
        <v>-3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8" customHeight="1" thickTop="1" x14ac:dyDescent="0.25">
      <c r="A22" s="33" t="s">
        <v>124</v>
      </c>
      <c r="B22" s="33"/>
    </row>
    <row r="23" spans="1:17" ht="18" customHeight="1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x14ac:dyDescent="0.25">
      <c r="A27" s="33" t="s">
        <v>79</v>
      </c>
    </row>
  </sheetData>
  <sheetProtection algorithmName="SHA-512" hashValue="6G7hu+2KzmgZ8k8h+08lbw1WI/7V0mu0DzCGDddX57fSPSVwl6lDCqVkrUSseleXrrGpbkC4q9Fdg0iz9F8b8g==" saltValue="xJBI88kufaolCfJuKohk5w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9" workbookViewId="0">
      <selection activeCell="R19" sqref="R19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base'!B48</f>
        <v>Escalier descendant en main</v>
      </c>
      <c r="H3" s="115" t="s">
        <v>97</v>
      </c>
      <c r="I3" s="116">
        <f>SUM('Données de base'!F48)</f>
        <v>0</v>
      </c>
    </row>
    <row r="4" spans="1:17" x14ac:dyDescent="0.25">
      <c r="A4" s="1" t="s">
        <v>46</v>
      </c>
      <c r="B4" s="33" t="str">
        <f>CONCATENATE('Données de base'!G48," ",'Données de base'!H48)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49" t="s">
        <v>131</v>
      </c>
      <c r="C17" s="59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18" customHeight="1" x14ac:dyDescent="0.25">
      <c r="A18" s="188"/>
      <c r="B18" s="72" t="s">
        <v>24</v>
      </c>
      <c r="C18" s="64" t="s">
        <v>28</v>
      </c>
      <c r="D18" s="54" t="s">
        <v>28</v>
      </c>
      <c r="E18" s="54" t="s">
        <v>28</v>
      </c>
      <c r="F18" s="54" t="s">
        <v>28</v>
      </c>
      <c r="G18" s="54" t="s">
        <v>28</v>
      </c>
      <c r="H18" s="54" t="s">
        <v>28</v>
      </c>
      <c r="I18" s="54" t="s">
        <v>28</v>
      </c>
      <c r="J18" s="54" t="s">
        <v>28</v>
      </c>
      <c r="K18" s="54" t="s">
        <v>28</v>
      </c>
      <c r="L18" s="54" t="s">
        <v>28</v>
      </c>
      <c r="M18" s="54" t="s">
        <v>28</v>
      </c>
      <c r="N18" s="54" t="s">
        <v>28</v>
      </c>
      <c r="O18" s="54" t="s">
        <v>28</v>
      </c>
      <c r="P18" s="54" t="s">
        <v>28</v>
      </c>
      <c r="Q18" s="55" t="s">
        <v>28</v>
      </c>
    </row>
    <row r="19" spans="1:17" ht="24.95" customHeight="1" x14ac:dyDescent="0.25">
      <c r="A19" s="188"/>
      <c r="B19" s="84" t="s">
        <v>118</v>
      </c>
      <c r="C19" s="63">
        <v>-10</v>
      </c>
      <c r="D19" s="45">
        <v>-10</v>
      </c>
      <c r="E19" s="45">
        <v>-10</v>
      </c>
      <c r="F19" s="45">
        <v>-10</v>
      </c>
      <c r="G19" s="45">
        <v>-10</v>
      </c>
      <c r="H19" s="45">
        <v>-10</v>
      </c>
      <c r="I19" s="45">
        <v>-10</v>
      </c>
      <c r="J19" s="45">
        <v>-10</v>
      </c>
      <c r="K19" s="45">
        <v>-10</v>
      </c>
      <c r="L19" s="45">
        <v>-10</v>
      </c>
      <c r="M19" s="45">
        <v>-10</v>
      </c>
      <c r="N19" s="45">
        <v>-10</v>
      </c>
      <c r="O19" s="45">
        <v>-10</v>
      </c>
      <c r="P19" s="45">
        <v>-10</v>
      </c>
      <c r="Q19" s="46">
        <v>-10</v>
      </c>
    </row>
    <row r="20" spans="1:17" ht="24.95" customHeight="1" thickBot="1" x14ac:dyDescent="0.3">
      <c r="A20" s="189"/>
      <c r="B20" s="26" t="s">
        <v>37</v>
      </c>
      <c r="C20" s="79">
        <v>-3</v>
      </c>
      <c r="D20" s="57">
        <v>-3</v>
      </c>
      <c r="E20" s="57">
        <v>-3</v>
      </c>
      <c r="F20" s="57">
        <v>-3</v>
      </c>
      <c r="G20" s="57">
        <v>-3</v>
      </c>
      <c r="H20" s="57">
        <v>-3</v>
      </c>
      <c r="I20" s="57">
        <v>-3</v>
      </c>
      <c r="J20" s="57">
        <v>-3</v>
      </c>
      <c r="K20" s="57">
        <v>-3</v>
      </c>
      <c r="L20" s="57">
        <v>-3</v>
      </c>
      <c r="M20" s="57">
        <v>-3</v>
      </c>
      <c r="N20" s="57">
        <v>-3</v>
      </c>
      <c r="O20" s="57">
        <v>-3</v>
      </c>
      <c r="P20" s="57">
        <v>-3</v>
      </c>
      <c r="Q20" s="58">
        <v>-3</v>
      </c>
    </row>
    <row r="21" spans="1:17" ht="18" customHeight="1" thickBot="1" x14ac:dyDescent="0.3">
      <c r="A21" s="8"/>
      <c r="B21" s="9" t="s">
        <v>32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8" customHeight="1" thickTop="1" x14ac:dyDescent="0.25">
      <c r="A22" s="33" t="s">
        <v>124</v>
      </c>
      <c r="B22" s="33"/>
    </row>
    <row r="23" spans="1:17" ht="18" customHeight="1" x14ac:dyDescent="0.25">
      <c r="A23" s="76"/>
      <c r="B23" s="115" t="s">
        <v>125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126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 t="s">
        <v>36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8" customHeight="1" x14ac:dyDescent="0.25">
      <c r="B26" s="11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8" customHeight="1" x14ac:dyDescent="0.25">
      <c r="A27" s="33" t="s">
        <v>79</v>
      </c>
    </row>
  </sheetData>
  <sheetProtection algorithmName="SHA-512" hashValue="f8lV2hyI6aRIk1osQ+6h3HfNAzSLDrAIK2dM7U3kwhS7DNeM/WwEhvUocgjaP1PW3PL3kIo6FiI12B93shi0Kg==" saltValue="A1VvIkkt7CxvVY4inoMjCA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20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8" zoomScaleNormal="100" workbookViewId="0">
      <selection activeCell="S18" sqref="S18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base'!B49</f>
        <v>Doline</v>
      </c>
      <c r="H3" s="115" t="s">
        <v>97</v>
      </c>
      <c r="I3" s="116">
        <f>SUM('Données de base'!F49)</f>
        <v>0</v>
      </c>
    </row>
    <row r="4" spans="1:17" x14ac:dyDescent="0.25">
      <c r="A4" s="1" t="s">
        <v>46</v>
      </c>
      <c r="B4" s="33" t="str">
        <f>CONCATENATE('Données de base'!G49," ",'Données de base'!H49)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49" t="s">
        <v>43</v>
      </c>
      <c r="C17" s="59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24.95" customHeight="1" x14ac:dyDescent="0.25">
      <c r="A18" s="188"/>
      <c r="B18" s="84" t="s">
        <v>118</v>
      </c>
      <c r="C18" s="63">
        <v>-10</v>
      </c>
      <c r="D18" s="45">
        <v>-10</v>
      </c>
      <c r="E18" s="45">
        <v>-10</v>
      </c>
      <c r="F18" s="45">
        <v>-10</v>
      </c>
      <c r="G18" s="45">
        <v>-10</v>
      </c>
      <c r="H18" s="45">
        <v>-10</v>
      </c>
      <c r="I18" s="45">
        <v>-10</v>
      </c>
      <c r="J18" s="45">
        <v>-10</v>
      </c>
      <c r="K18" s="45">
        <v>-10</v>
      </c>
      <c r="L18" s="45">
        <v>-10</v>
      </c>
      <c r="M18" s="45">
        <v>-10</v>
      </c>
      <c r="N18" s="45">
        <v>-10</v>
      </c>
      <c r="O18" s="45">
        <v>-10</v>
      </c>
      <c r="P18" s="45">
        <v>-10</v>
      </c>
      <c r="Q18" s="46">
        <v>-10</v>
      </c>
    </row>
    <row r="19" spans="1:17" ht="24.95" customHeight="1" thickBot="1" x14ac:dyDescent="0.3">
      <c r="A19" s="189"/>
      <c r="B19" s="26" t="s">
        <v>37</v>
      </c>
      <c r="C19" s="79">
        <v>-3</v>
      </c>
      <c r="D19" s="57">
        <v>-3</v>
      </c>
      <c r="E19" s="57">
        <v>-3</v>
      </c>
      <c r="F19" s="57">
        <v>-3</v>
      </c>
      <c r="G19" s="57">
        <v>-3</v>
      </c>
      <c r="H19" s="57">
        <v>-3</v>
      </c>
      <c r="I19" s="57">
        <v>-3</v>
      </c>
      <c r="J19" s="57">
        <v>-3</v>
      </c>
      <c r="K19" s="57">
        <v>-3</v>
      </c>
      <c r="L19" s="57">
        <v>-3</v>
      </c>
      <c r="M19" s="57">
        <v>-3</v>
      </c>
      <c r="N19" s="57">
        <v>-3</v>
      </c>
      <c r="O19" s="57">
        <v>-3</v>
      </c>
      <c r="P19" s="57">
        <v>-3</v>
      </c>
      <c r="Q19" s="58">
        <v>-3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8" customHeight="1" thickTop="1" x14ac:dyDescent="0.25">
      <c r="A21" s="33" t="s">
        <v>124</v>
      </c>
      <c r="B21" s="33"/>
    </row>
    <row r="22" spans="1:17" ht="18" customHeight="1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8" customHeight="1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t="18" customHeight="1" x14ac:dyDescent="0.25">
      <c r="A26" s="33" t="s">
        <v>79</v>
      </c>
    </row>
  </sheetData>
  <sheetProtection algorithmName="SHA-512" hashValue="mdw0y1zFxJ9PIxE6vobuYD0KvQljy+bNuvqFSj2GvUAm68Auu9jhj/dDVFBlwX2cVOSyKNyT5QKPTZwgtd0UUw==" saltValue="t6jsi5Il1n8yrf07sjVYvQ==" spinCount="100000" sheet="1" objects="1" scenarios="1"/>
  <customSheetViews>
    <customSheetView guid="{5C81C010-E2C7-4060-95C8-9A8F6C91DB51}">
      <selection activeCell="B5" sqref="B5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9" workbookViewId="0">
      <selection activeCell="S18" sqref="S18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5" width="5.75" style="1" customWidth="1"/>
    <col min="6" max="6" width="6.375" style="1" customWidth="1"/>
    <col min="7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base'!B14</f>
        <v>Chapeau de gendarme</v>
      </c>
      <c r="H3" s="115" t="s">
        <v>97</v>
      </c>
      <c r="I3" s="116">
        <f>SUM('Données de base'!F14)</f>
        <v>4</v>
      </c>
    </row>
    <row r="4" spans="1:17" x14ac:dyDescent="0.25">
      <c r="A4" s="1" t="s">
        <v>46</v>
      </c>
      <c r="B4" s="33" t="str">
        <f>CONCATENATE('Données de base'!G14," ",'Données de base'!H14)</f>
        <v>Exemple de nom 3 Exemple de prénom 3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16</v>
      </c>
      <c r="C11" s="50" t="s">
        <v>25</v>
      </c>
      <c r="D11" s="51" t="s">
        <v>25</v>
      </c>
      <c r="E11" s="51" t="s">
        <v>25</v>
      </c>
      <c r="F11" s="51">
        <v>3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11</v>
      </c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4" t="s">
        <v>26</v>
      </c>
      <c r="I12" s="54" t="s">
        <v>26</v>
      </c>
      <c r="J12" s="54" t="s">
        <v>26</v>
      </c>
      <c r="K12" s="54" t="s">
        <v>26</v>
      </c>
      <c r="L12" s="54" t="s">
        <v>26</v>
      </c>
      <c r="M12" s="54" t="s">
        <v>26</v>
      </c>
      <c r="N12" s="54" t="s">
        <v>26</v>
      </c>
      <c r="O12" s="54" t="s">
        <v>26</v>
      </c>
      <c r="P12" s="54" t="s">
        <v>26</v>
      </c>
      <c r="Q12" s="55" t="s">
        <v>26</v>
      </c>
    </row>
    <row r="13" spans="1:17" ht="18" customHeight="1" x14ac:dyDescent="0.25">
      <c r="A13" s="185"/>
      <c r="B13" s="72" t="s">
        <v>17</v>
      </c>
      <c r="C13" s="53" t="s">
        <v>27</v>
      </c>
      <c r="D13" s="54" t="s">
        <v>27</v>
      </c>
      <c r="E13" s="54" t="s">
        <v>27</v>
      </c>
      <c r="F13" s="54" t="s">
        <v>27</v>
      </c>
      <c r="G13" s="54" t="s">
        <v>27</v>
      </c>
      <c r="H13" s="54" t="s">
        <v>27</v>
      </c>
      <c r="I13" s="54" t="s">
        <v>27</v>
      </c>
      <c r="J13" s="54" t="s">
        <v>27</v>
      </c>
      <c r="K13" s="54" t="s">
        <v>27</v>
      </c>
      <c r="L13" s="54" t="s">
        <v>27</v>
      </c>
      <c r="M13" s="54" t="s">
        <v>27</v>
      </c>
      <c r="N13" s="54" t="s">
        <v>27</v>
      </c>
      <c r="O13" s="54" t="s">
        <v>27</v>
      </c>
      <c r="P13" s="54" t="s">
        <v>27</v>
      </c>
      <c r="Q13" s="55" t="s">
        <v>27</v>
      </c>
    </row>
    <row r="14" spans="1:17" ht="18" customHeight="1" x14ac:dyDescent="0.25">
      <c r="A14" s="185"/>
      <c r="B14" s="72" t="s">
        <v>18</v>
      </c>
      <c r="C14" s="44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</row>
    <row r="15" spans="1:17" ht="18" customHeight="1" x14ac:dyDescent="0.25">
      <c r="A15" s="185"/>
      <c r="B15" s="72" t="s">
        <v>19</v>
      </c>
      <c r="C15" s="53" t="s">
        <v>28</v>
      </c>
      <c r="D15" s="54" t="s">
        <v>28</v>
      </c>
      <c r="E15" s="54" t="s">
        <v>28</v>
      </c>
      <c r="F15" s="54" t="s">
        <v>28</v>
      </c>
      <c r="G15" s="54" t="s">
        <v>28</v>
      </c>
      <c r="H15" s="54" t="s">
        <v>28</v>
      </c>
      <c r="I15" s="54" t="s">
        <v>28</v>
      </c>
      <c r="J15" s="54" t="s">
        <v>28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28</v>
      </c>
      <c r="P15" s="54" t="s">
        <v>28</v>
      </c>
      <c r="Q15" s="55" t="s">
        <v>28</v>
      </c>
    </row>
    <row r="16" spans="1:17" ht="18" customHeight="1" thickBot="1" x14ac:dyDescent="0.3">
      <c r="A16" s="186"/>
      <c r="B16" s="73" t="s">
        <v>20</v>
      </c>
      <c r="C16" s="56" t="s">
        <v>29</v>
      </c>
      <c r="D16" s="57" t="s">
        <v>29</v>
      </c>
      <c r="E16" s="57" t="s">
        <v>29</v>
      </c>
      <c r="F16" s="57" t="s">
        <v>29</v>
      </c>
      <c r="G16" s="57" t="s">
        <v>29</v>
      </c>
      <c r="H16" s="57" t="s">
        <v>29</v>
      </c>
      <c r="I16" s="57" t="s">
        <v>29</v>
      </c>
      <c r="J16" s="57" t="s">
        <v>29</v>
      </c>
      <c r="K16" s="57" t="s">
        <v>29</v>
      </c>
      <c r="L16" s="57" t="s">
        <v>29</v>
      </c>
      <c r="M16" s="57" t="s">
        <v>29</v>
      </c>
      <c r="N16" s="57" t="s">
        <v>29</v>
      </c>
      <c r="O16" s="57" t="s">
        <v>29</v>
      </c>
      <c r="P16" s="57" t="s">
        <v>29</v>
      </c>
      <c r="Q16" s="58" t="s">
        <v>29</v>
      </c>
    </row>
    <row r="17" spans="1:17" ht="18" customHeight="1" x14ac:dyDescent="0.25">
      <c r="A17" s="184" t="s">
        <v>21</v>
      </c>
      <c r="B17" s="172" t="s">
        <v>43</v>
      </c>
      <c r="C17" s="59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2" t="s">
        <v>30</v>
      </c>
    </row>
    <row r="18" spans="1:17" ht="39.75" customHeight="1" x14ac:dyDescent="0.25">
      <c r="A18" s="188"/>
      <c r="B18" s="30" t="s">
        <v>118</v>
      </c>
      <c r="C18" s="169">
        <v>-10</v>
      </c>
      <c r="D18" s="45">
        <v>-10</v>
      </c>
      <c r="E18" s="45">
        <v>-10</v>
      </c>
      <c r="F18" s="45">
        <v>-10</v>
      </c>
      <c r="G18" s="45">
        <v>-10</v>
      </c>
      <c r="H18" s="45">
        <v>-10</v>
      </c>
      <c r="I18" s="45">
        <v>-10</v>
      </c>
      <c r="J18" s="45">
        <v>-10</v>
      </c>
      <c r="K18" s="45">
        <v>-10</v>
      </c>
      <c r="L18" s="45">
        <v>-10</v>
      </c>
      <c r="M18" s="45">
        <v>-10</v>
      </c>
      <c r="N18" s="45">
        <v>-10</v>
      </c>
      <c r="O18" s="45">
        <v>-10</v>
      </c>
      <c r="P18" s="45">
        <v>-10</v>
      </c>
      <c r="Q18" s="46">
        <v>-10</v>
      </c>
    </row>
    <row r="19" spans="1:17" ht="24" customHeight="1" thickBot="1" x14ac:dyDescent="0.3">
      <c r="A19" s="189"/>
      <c r="B19" s="77" t="s">
        <v>37</v>
      </c>
      <c r="C19" s="65">
        <v>-3</v>
      </c>
      <c r="D19" s="66">
        <v>-3</v>
      </c>
      <c r="E19" s="66">
        <v>-3</v>
      </c>
      <c r="F19" s="66">
        <v>-3</v>
      </c>
      <c r="G19" s="66">
        <v>-3</v>
      </c>
      <c r="H19" s="66">
        <v>-3</v>
      </c>
      <c r="I19" s="66">
        <v>-3</v>
      </c>
      <c r="J19" s="66">
        <v>-3</v>
      </c>
      <c r="K19" s="66">
        <v>-3</v>
      </c>
      <c r="L19" s="66">
        <v>-3</v>
      </c>
      <c r="M19" s="66">
        <v>-3</v>
      </c>
      <c r="N19" s="66">
        <v>-3</v>
      </c>
      <c r="O19" s="66">
        <v>-3</v>
      </c>
      <c r="P19" s="66">
        <v>-3</v>
      </c>
      <c r="Q19" s="67">
        <v>-3</v>
      </c>
    </row>
    <row r="20" spans="1:17" ht="18" customHeight="1" thickBot="1" x14ac:dyDescent="0.3">
      <c r="A20" s="8"/>
      <c r="B20" s="9" t="s">
        <v>32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ht="18" customHeight="1" thickTop="1" x14ac:dyDescent="0.25">
      <c r="A21" s="33" t="s">
        <v>124</v>
      </c>
      <c r="B21" s="33"/>
    </row>
    <row r="22" spans="1:17" ht="18" customHeight="1" x14ac:dyDescent="0.25">
      <c r="A22" s="76"/>
      <c r="B22" s="115" t="s">
        <v>125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8" customHeight="1" x14ac:dyDescent="0.25">
      <c r="B23" s="115" t="s">
        <v>126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 x14ac:dyDescent="0.25">
      <c r="B24" s="115" t="s">
        <v>36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8" customHeight="1" x14ac:dyDescent="0.25">
      <c r="B25" s="115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t="18" customHeight="1" x14ac:dyDescent="0.25">
      <c r="A26" s="33" t="s">
        <v>79</v>
      </c>
    </row>
    <row r="27" spans="1:17" ht="18" customHeight="1" x14ac:dyDescent="0.25"/>
    <row r="28" spans="1:17" ht="18" customHeight="1" x14ac:dyDescent="0.25"/>
  </sheetData>
  <sheetProtection algorithmName="SHA-512" hashValue="Dc/3mIvujfu1sKy4uVk9enQwt9V+fp96Hgl+uxKb4tBanFMZuLYh4kqUs2IDWpxXZd/l+AG9oAohOrVa0h+QcQ==" saltValue="DSqKGXADeOLdOukKZdbjew==" spinCount="100000" sheet="1" objects="1" scenarios="1"/>
  <customSheetViews>
    <customSheetView guid="{5C81C010-E2C7-4060-95C8-9A8F6C91DB51}">
      <selection activeCell="A22" sqref="A22:Q26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7:A10"/>
    <mergeCell ref="A11:A16"/>
    <mergeCell ref="A17:A19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4" workbookViewId="0">
      <selection activeCell="S13" sqref="S13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base'!B50</f>
        <v>Allée maraîchère en main</v>
      </c>
      <c r="H3" s="115" t="s">
        <v>97</v>
      </c>
      <c r="I3" s="116">
        <f>SUM('Données de base'!F50)</f>
        <v>0</v>
      </c>
    </row>
    <row r="4" spans="1:17" x14ac:dyDescent="0.25">
      <c r="A4" s="1" t="s">
        <v>46</v>
      </c>
      <c r="B4" s="33" t="str">
        <f>CONCATENATE('Données de base'!G50," ",'Données de base'!H50)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34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thickBot="1" x14ac:dyDescent="0.3">
      <c r="A12" s="186"/>
      <c r="B12" s="73" t="s">
        <v>35</v>
      </c>
      <c r="C12" s="56" t="s">
        <v>29</v>
      </c>
      <c r="D12" s="57" t="s">
        <v>29</v>
      </c>
      <c r="E12" s="57" t="s">
        <v>29</v>
      </c>
      <c r="F12" s="57" t="s">
        <v>29</v>
      </c>
      <c r="G12" s="57" t="s">
        <v>29</v>
      </c>
      <c r="H12" s="57" t="s">
        <v>29</v>
      </c>
      <c r="I12" s="57" t="s">
        <v>29</v>
      </c>
      <c r="J12" s="57" t="s">
        <v>29</v>
      </c>
      <c r="K12" s="57" t="s">
        <v>29</v>
      </c>
      <c r="L12" s="57" t="s">
        <v>29</v>
      </c>
      <c r="M12" s="57" t="s">
        <v>29</v>
      </c>
      <c r="N12" s="57" t="s">
        <v>29</v>
      </c>
      <c r="O12" s="57" t="s">
        <v>29</v>
      </c>
      <c r="P12" s="57" t="s">
        <v>29</v>
      </c>
      <c r="Q12" s="58" t="s">
        <v>29</v>
      </c>
    </row>
    <row r="13" spans="1:17" ht="18" customHeight="1" x14ac:dyDescent="0.25">
      <c r="A13" s="185" t="s">
        <v>21</v>
      </c>
      <c r="B13" s="174" t="s">
        <v>131</v>
      </c>
      <c r="C13" s="131" t="s">
        <v>30</v>
      </c>
      <c r="D13" s="132" t="s">
        <v>30</v>
      </c>
      <c r="E13" s="132" t="s">
        <v>30</v>
      </c>
      <c r="F13" s="132" t="s">
        <v>30</v>
      </c>
      <c r="G13" s="132" t="s">
        <v>30</v>
      </c>
      <c r="H13" s="132" t="s">
        <v>30</v>
      </c>
      <c r="I13" s="132" t="s">
        <v>30</v>
      </c>
      <c r="J13" s="132" t="s">
        <v>30</v>
      </c>
      <c r="K13" s="132" t="s">
        <v>30</v>
      </c>
      <c r="L13" s="132" t="s">
        <v>30</v>
      </c>
      <c r="M13" s="132" t="s">
        <v>30</v>
      </c>
      <c r="N13" s="132" t="s">
        <v>30</v>
      </c>
      <c r="O13" s="132" t="s">
        <v>30</v>
      </c>
      <c r="P13" s="132" t="s">
        <v>30</v>
      </c>
      <c r="Q13" s="133" t="s">
        <v>30</v>
      </c>
    </row>
    <row r="14" spans="1:17" ht="18" customHeight="1" x14ac:dyDescent="0.25">
      <c r="A14" s="185"/>
      <c r="B14" s="72" t="s">
        <v>24</v>
      </c>
      <c r="C14" s="64" t="s">
        <v>28</v>
      </c>
      <c r="D14" s="54" t="s">
        <v>28</v>
      </c>
      <c r="E14" s="54" t="s">
        <v>28</v>
      </c>
      <c r="F14" s="54" t="s">
        <v>28</v>
      </c>
      <c r="G14" s="54" t="s">
        <v>28</v>
      </c>
      <c r="H14" s="54" t="s">
        <v>28</v>
      </c>
      <c r="I14" s="54" t="s">
        <v>28</v>
      </c>
      <c r="J14" s="54" t="s">
        <v>28</v>
      </c>
      <c r="K14" s="54" t="s">
        <v>28</v>
      </c>
      <c r="L14" s="54" t="s">
        <v>28</v>
      </c>
      <c r="M14" s="54" t="s">
        <v>28</v>
      </c>
      <c r="N14" s="54" t="s">
        <v>28</v>
      </c>
      <c r="O14" s="54" t="s">
        <v>28</v>
      </c>
      <c r="P14" s="54" t="s">
        <v>28</v>
      </c>
      <c r="Q14" s="55" t="s">
        <v>28</v>
      </c>
    </row>
    <row r="15" spans="1:17" ht="24.95" customHeight="1" x14ac:dyDescent="0.25">
      <c r="A15" s="185"/>
      <c r="B15" s="27" t="s">
        <v>37</v>
      </c>
      <c r="C15" s="64">
        <v>-3</v>
      </c>
      <c r="D15" s="54">
        <v>-3</v>
      </c>
      <c r="E15" s="54">
        <v>-3</v>
      </c>
      <c r="F15" s="54">
        <v>-3</v>
      </c>
      <c r="G15" s="54">
        <v>-3</v>
      </c>
      <c r="H15" s="54">
        <v>-3</v>
      </c>
      <c r="I15" s="54">
        <v>-3</v>
      </c>
      <c r="J15" s="54">
        <v>-3</v>
      </c>
      <c r="K15" s="54">
        <v>-3</v>
      </c>
      <c r="L15" s="54">
        <v>-3</v>
      </c>
      <c r="M15" s="54">
        <v>-3</v>
      </c>
      <c r="N15" s="54">
        <v>-3</v>
      </c>
      <c r="O15" s="54">
        <v>-3</v>
      </c>
      <c r="P15" s="54">
        <v>-3</v>
      </c>
      <c r="Q15" s="55">
        <v>-3</v>
      </c>
    </row>
    <row r="16" spans="1:17" ht="24.95" customHeight="1" thickBot="1" x14ac:dyDescent="0.3">
      <c r="A16" s="186"/>
      <c r="B16" s="34" t="s">
        <v>48</v>
      </c>
      <c r="C16" s="79">
        <v>-10</v>
      </c>
      <c r="D16" s="57">
        <v>-10</v>
      </c>
      <c r="E16" s="57">
        <v>-10</v>
      </c>
      <c r="F16" s="57">
        <v>-10</v>
      </c>
      <c r="G16" s="57">
        <v>-10</v>
      </c>
      <c r="H16" s="57">
        <v>-10</v>
      </c>
      <c r="I16" s="57">
        <v>-10</v>
      </c>
      <c r="J16" s="57">
        <v>-10</v>
      </c>
      <c r="K16" s="57">
        <v>-10</v>
      </c>
      <c r="L16" s="57">
        <v>-10</v>
      </c>
      <c r="M16" s="57">
        <v>-10</v>
      </c>
      <c r="N16" s="57">
        <v>-10</v>
      </c>
      <c r="O16" s="57">
        <v>-10</v>
      </c>
      <c r="P16" s="57">
        <v>-10</v>
      </c>
      <c r="Q16" s="58">
        <v>-10</v>
      </c>
    </row>
    <row r="17" spans="1:17" ht="18" customHeight="1" thickBot="1" x14ac:dyDescent="0.3">
      <c r="A17" s="8"/>
      <c r="B17" s="9" t="s">
        <v>32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ht="18" customHeight="1" thickTop="1" x14ac:dyDescent="0.25">
      <c r="A18" s="33" t="s">
        <v>124</v>
      </c>
      <c r="B18" s="33"/>
    </row>
    <row r="19" spans="1:17" ht="18" customHeight="1" x14ac:dyDescent="0.25">
      <c r="A19" s="76"/>
      <c r="B19" s="115" t="s">
        <v>125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8" customHeight="1" x14ac:dyDescent="0.25">
      <c r="B20" s="115" t="s">
        <v>126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18" customHeight="1" x14ac:dyDescent="0.25">
      <c r="B21" s="115" t="s">
        <v>36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8" customHeight="1" x14ac:dyDescent="0.25">
      <c r="B22" s="11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ht="18" customHeight="1" x14ac:dyDescent="0.25">
      <c r="A23" s="33" t="s">
        <v>79</v>
      </c>
    </row>
  </sheetData>
  <sheetProtection algorithmName="SHA-512" hashValue="dq2+TH3aWkt+MeoC7421jwvfcjHWQxcZE62E9gHZEg5Nwd6Yf/7zBPBvXlikolyOmEvMUMv9klKwA2hxHQdgGw==" saltValue="xT0Z3Lt1NMbxxTFCmlPCHw==" spinCount="100000" sheet="1" objects="1" scenarios="1"/>
  <customSheetViews>
    <customSheetView guid="{5C81C010-E2C7-4060-95C8-9A8F6C91DB51}">
      <selection activeCell="I3" sqref="I3"/>
      <pageMargins left="0.4" right="0.56999999999999995" top="0.4" bottom="0.4" header="0.25" footer="0.25"/>
      <pageSetup paperSize="9" orientation="landscape" horizontalDpi="4294967292" verticalDpi="4294967292" r:id="rId1"/>
      <headerFooter alignWithMargins="0"/>
    </customSheetView>
  </customSheetViews>
  <mergeCells count="3">
    <mergeCell ref="A13:A16"/>
    <mergeCell ref="A7:A10"/>
    <mergeCell ref="A11:A12"/>
  </mergeCells>
  <phoneticPr fontId="0"/>
  <pageMargins left="0.4" right="0.56999999999999995" top="0.4" bottom="0.4" header="0.25" footer="0.25"/>
  <pageSetup paperSize="9" orientation="landscape" horizontalDpi="4294967292" verticalDpi="4294967292" r:id="rId2"/>
  <headerFooter alignWithMargins="0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Z26" sqref="Z26"/>
    </sheetView>
  </sheetViews>
  <sheetFormatPr baseColWidth="10" defaultRowHeight="12.75" x14ac:dyDescent="0.2"/>
  <cols>
    <col min="1" max="1" width="11.25" customWidth="1"/>
    <col min="2" max="2" width="14.375" customWidth="1"/>
    <col min="3" max="17" width="5.75" customWidth="1"/>
  </cols>
  <sheetData>
    <row r="1" spans="1:18" ht="15.75" x14ac:dyDescent="0.25">
      <c r="A1" s="1" t="s">
        <v>22</v>
      </c>
      <c r="B1" s="33" t="str">
        <f>'Données de base'!F6</f>
        <v>Inscrivez ici le nom du Trec</v>
      </c>
      <c r="C1" s="1"/>
      <c r="D1" s="1"/>
      <c r="E1" s="1"/>
      <c r="F1" s="1"/>
      <c r="G1" s="1"/>
      <c r="H1" s="1" t="s">
        <v>70</v>
      </c>
      <c r="I1" s="1" t="str">
        <f>('Données de base'!F7)</f>
        <v>Inscrivez ici les séries (Ex: 1&amp;2)</v>
      </c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1" t="s">
        <v>47</v>
      </c>
      <c r="B2" s="35">
        <f>SUM('Données de base'!F8:G8)</f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 t="s">
        <v>45</v>
      </c>
      <c r="B3" s="33" t="str">
        <f>'Données de base'!B51</f>
        <v>Conduite à une main sur un 8</v>
      </c>
      <c r="C3" s="1"/>
      <c r="D3" s="1"/>
      <c r="E3" s="1"/>
      <c r="F3" s="1"/>
      <c r="G3" s="1"/>
      <c r="H3" s="115" t="s">
        <v>97</v>
      </c>
      <c r="I3" s="116">
        <f>SUM('Données de base'!F52)</f>
        <v>0</v>
      </c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 t="s">
        <v>46</v>
      </c>
      <c r="B4" s="33" t="str">
        <f>CONCATENATE('Données de base'!G51," ",'Données de base'!H51)</f>
        <v xml:space="preserve"> 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2"/>
    </row>
    <row r="7" spans="1:18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  <c r="R7" s="1"/>
    </row>
    <row r="8" spans="1:18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  <c r="R8" s="1"/>
    </row>
    <row r="9" spans="1:18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  <c r="R9" s="1"/>
    </row>
    <row r="10" spans="1:18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  <c r="R10" s="1"/>
    </row>
    <row r="11" spans="1:18" ht="18" customHeight="1" x14ac:dyDescent="0.25">
      <c r="A11" s="184" t="s">
        <v>15</v>
      </c>
      <c r="B11" s="74" t="s">
        <v>33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  <c r="R11" s="1"/>
    </row>
    <row r="12" spans="1:18" ht="18" customHeight="1" x14ac:dyDescent="0.25">
      <c r="A12" s="185"/>
      <c r="B12" s="72" t="s">
        <v>34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6">
        <v>0</v>
      </c>
      <c r="R12" s="1"/>
    </row>
    <row r="13" spans="1:18" ht="18" customHeight="1" thickBot="1" x14ac:dyDescent="0.3">
      <c r="A13" s="186"/>
      <c r="B13" s="73" t="s">
        <v>35</v>
      </c>
      <c r="C13" s="56" t="s">
        <v>29</v>
      </c>
      <c r="D13" s="57" t="s">
        <v>29</v>
      </c>
      <c r="E13" s="57" t="s">
        <v>29</v>
      </c>
      <c r="F13" s="57" t="s">
        <v>29</v>
      </c>
      <c r="G13" s="57" t="s">
        <v>29</v>
      </c>
      <c r="H13" s="57" t="s">
        <v>29</v>
      </c>
      <c r="I13" s="57" t="s">
        <v>29</v>
      </c>
      <c r="J13" s="57" t="s">
        <v>29</v>
      </c>
      <c r="K13" s="57" t="s">
        <v>29</v>
      </c>
      <c r="L13" s="57" t="s">
        <v>29</v>
      </c>
      <c r="M13" s="57" t="s">
        <v>29</v>
      </c>
      <c r="N13" s="57" t="s">
        <v>29</v>
      </c>
      <c r="O13" s="57" t="s">
        <v>29</v>
      </c>
      <c r="P13" s="57" t="s">
        <v>29</v>
      </c>
      <c r="Q13" s="58" t="s">
        <v>29</v>
      </c>
      <c r="R13" s="1"/>
    </row>
    <row r="14" spans="1:18" ht="18" customHeight="1" x14ac:dyDescent="0.25">
      <c r="A14" s="184" t="s">
        <v>21</v>
      </c>
      <c r="B14" s="137" t="s">
        <v>131</v>
      </c>
      <c r="C14" s="50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 t="s">
        <v>30</v>
      </c>
      <c r="Q14" s="52" t="s">
        <v>30</v>
      </c>
      <c r="R14" s="1"/>
    </row>
    <row r="15" spans="1:18" ht="24.95" customHeight="1" x14ac:dyDescent="0.25">
      <c r="A15" s="185"/>
      <c r="B15" s="27" t="s">
        <v>37</v>
      </c>
      <c r="C15" s="64">
        <v>-3</v>
      </c>
      <c r="D15" s="54">
        <v>-3</v>
      </c>
      <c r="E15" s="54">
        <v>-3</v>
      </c>
      <c r="F15" s="54">
        <v>-3</v>
      </c>
      <c r="G15" s="54">
        <v>-3</v>
      </c>
      <c r="H15" s="54">
        <v>-3</v>
      </c>
      <c r="I15" s="54">
        <v>-3</v>
      </c>
      <c r="J15" s="54">
        <v>-3</v>
      </c>
      <c r="K15" s="54">
        <v>-3</v>
      </c>
      <c r="L15" s="54">
        <v>-3</v>
      </c>
      <c r="M15" s="54">
        <v>-3</v>
      </c>
      <c r="N15" s="54">
        <v>-3</v>
      </c>
      <c r="O15" s="54">
        <v>-3</v>
      </c>
      <c r="P15" s="54">
        <v>-3</v>
      </c>
      <c r="Q15" s="55">
        <v>-3</v>
      </c>
      <c r="R15" s="1"/>
    </row>
    <row r="16" spans="1:18" ht="24.95" customHeight="1" x14ac:dyDescent="0.25">
      <c r="A16" s="185"/>
      <c r="B16" s="134" t="s">
        <v>127</v>
      </c>
      <c r="C16" s="64">
        <v>-10</v>
      </c>
      <c r="D16" s="54">
        <v>-10</v>
      </c>
      <c r="E16" s="54">
        <v>-10</v>
      </c>
      <c r="F16" s="54">
        <v>-10</v>
      </c>
      <c r="G16" s="54">
        <v>-10</v>
      </c>
      <c r="H16" s="54">
        <v>-10</v>
      </c>
      <c r="I16" s="54">
        <v>-10</v>
      </c>
      <c r="J16" s="54">
        <v>-10</v>
      </c>
      <c r="K16" s="54">
        <v>-10</v>
      </c>
      <c r="L16" s="54">
        <v>-10</v>
      </c>
      <c r="M16" s="54">
        <v>-10</v>
      </c>
      <c r="N16" s="54">
        <v>-10</v>
      </c>
      <c r="O16" s="54">
        <v>-10</v>
      </c>
      <c r="P16" s="54">
        <v>-10</v>
      </c>
      <c r="Q16" s="55">
        <v>-10</v>
      </c>
      <c r="R16" s="1"/>
    </row>
    <row r="17" spans="1:18" ht="38.25" customHeight="1" thickBot="1" x14ac:dyDescent="0.3">
      <c r="A17" s="185"/>
      <c r="B17" s="144" t="s">
        <v>128</v>
      </c>
      <c r="C17" s="79">
        <v>-10</v>
      </c>
      <c r="D17" s="57">
        <v>-10</v>
      </c>
      <c r="E17" s="57">
        <v>-10</v>
      </c>
      <c r="F17" s="57">
        <v>-10</v>
      </c>
      <c r="G17" s="57">
        <v>-10</v>
      </c>
      <c r="H17" s="57">
        <v>-10</v>
      </c>
      <c r="I17" s="57">
        <v>-10</v>
      </c>
      <c r="J17" s="57">
        <v>-10</v>
      </c>
      <c r="K17" s="57">
        <v>-10</v>
      </c>
      <c r="L17" s="57">
        <v>-10</v>
      </c>
      <c r="M17" s="57">
        <v>-10</v>
      </c>
      <c r="N17" s="57">
        <v>-10</v>
      </c>
      <c r="O17" s="57">
        <v>-10</v>
      </c>
      <c r="P17" s="57">
        <v>-10</v>
      </c>
      <c r="Q17" s="58">
        <v>-10</v>
      </c>
      <c r="R17" s="1"/>
    </row>
    <row r="18" spans="1:18" ht="18" customHeight="1" thickBot="1" x14ac:dyDescent="0.3">
      <c r="A18" s="8"/>
      <c r="B18" s="9" t="s">
        <v>32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"/>
    </row>
    <row r="19" spans="1:18" ht="18" customHeight="1" thickTop="1" x14ac:dyDescent="0.25">
      <c r="A19" s="33" t="s">
        <v>124</v>
      </c>
      <c r="B19" s="3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x14ac:dyDescent="0.25">
      <c r="A20" s="76"/>
      <c r="B20" s="115" t="s">
        <v>125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"/>
    </row>
    <row r="21" spans="1:18" ht="18" customHeight="1" x14ac:dyDescent="0.25">
      <c r="A21" s="1"/>
      <c r="B21" s="115" t="s">
        <v>126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"/>
    </row>
    <row r="22" spans="1:18" ht="18" customHeight="1" x14ac:dyDescent="0.25">
      <c r="A22" s="1"/>
      <c r="B22" s="115" t="s">
        <v>36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"/>
    </row>
    <row r="23" spans="1:18" ht="18" customHeight="1" x14ac:dyDescent="0.25">
      <c r="A23" s="1"/>
      <c r="B23" s="11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"/>
    </row>
    <row r="24" spans="1:18" ht="18" customHeight="1" x14ac:dyDescent="0.25">
      <c r="A24" s="33" t="s">
        <v>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algorithmName="SHA-512" hashValue="Wb+jpO4yy2ZwgWh+R7yBsb8v3MlrbGwYjs2WBpgzqDjwtoVUVKepLGZjJ/nACfZxC38UnDwEuflU4eLHQex65g==" saltValue="tiE1CAg7Y8btnGLe3RomOQ==" spinCount="100000" sheet="1" objects="1" scenarios="1"/>
  <customSheetViews>
    <customSheetView guid="{5C81C010-E2C7-4060-95C8-9A8F6C91DB51}">
      <selection activeCell="B4" sqref="B4"/>
      <pageMargins left="0.7" right="0.7" top="0.75" bottom="0.75" header="0.3" footer="0.3"/>
      <pageSetup paperSize="9" orientation="landscape" r:id="rId1"/>
    </customSheetView>
  </customSheetViews>
  <mergeCells count="3">
    <mergeCell ref="A7:A10"/>
    <mergeCell ref="A11:A13"/>
    <mergeCell ref="A14:A17"/>
  </mergeCells>
  <pageMargins left="0.7" right="0.7" top="0.75" bottom="0.75" header="0.3" footer="0.3"/>
  <pageSetup paperSize="9" orientation="landscape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U27" sqref="U27"/>
    </sheetView>
  </sheetViews>
  <sheetFormatPr baseColWidth="10" defaultRowHeight="12.75" x14ac:dyDescent="0.2"/>
  <cols>
    <col min="1" max="1" width="11.25" customWidth="1"/>
    <col min="2" max="2" width="14.375" customWidth="1"/>
    <col min="3" max="17" width="5.75" customWidth="1"/>
  </cols>
  <sheetData>
    <row r="1" spans="1:18" ht="15.75" x14ac:dyDescent="0.25">
      <c r="A1" s="1" t="s">
        <v>22</v>
      </c>
      <c r="B1" s="33" t="str">
        <f>'Données de base'!F6</f>
        <v>Inscrivez ici le nom du Trec</v>
      </c>
      <c r="C1" s="1"/>
      <c r="D1" s="1"/>
      <c r="E1" s="1"/>
      <c r="F1" s="1"/>
      <c r="G1" s="1"/>
      <c r="H1" s="1" t="s">
        <v>70</v>
      </c>
      <c r="I1" s="1" t="str">
        <f>('Données de base'!F7)</f>
        <v>Inscrivez ici les séries (Ex: 1&amp;2)</v>
      </c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1" t="s">
        <v>47</v>
      </c>
      <c r="B2" s="35">
        <f>SUM('Données de base'!F8:G8)</f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 t="s">
        <v>45</v>
      </c>
      <c r="B3" s="33" t="str">
        <f>'Données de base'!B51</f>
        <v>Conduite à une main sur un 8</v>
      </c>
      <c r="C3" s="1"/>
      <c r="D3" s="1"/>
      <c r="E3" s="1"/>
      <c r="F3" s="1"/>
      <c r="G3" s="1"/>
      <c r="H3" s="115" t="s">
        <v>97</v>
      </c>
      <c r="I3" s="116">
        <f>SUM('Données de base'!F52)</f>
        <v>0</v>
      </c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 t="s">
        <v>46</v>
      </c>
      <c r="B4" s="33" t="str">
        <f>CONCATENATE('Données de base'!G52," ",'Données de base'!H52)</f>
        <v xml:space="preserve"> 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2"/>
    </row>
    <row r="7" spans="1:18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  <c r="R7" s="1"/>
    </row>
    <row r="8" spans="1:18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  <c r="R8" s="1"/>
    </row>
    <row r="9" spans="1:18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  <c r="R9" s="1"/>
    </row>
    <row r="10" spans="1:18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  <c r="R10" s="1"/>
    </row>
    <row r="11" spans="1:18" ht="18" customHeight="1" x14ac:dyDescent="0.25">
      <c r="A11" s="184" t="s">
        <v>15</v>
      </c>
      <c r="B11" s="74" t="s">
        <v>33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  <c r="R11" s="1"/>
    </row>
    <row r="12" spans="1:18" ht="18" customHeight="1" x14ac:dyDescent="0.25">
      <c r="A12" s="185"/>
      <c r="B12" s="72" t="s">
        <v>34</v>
      </c>
      <c r="C12" s="44">
        <v>-2</v>
      </c>
      <c r="D12" s="45">
        <v>-2</v>
      </c>
      <c r="E12" s="44">
        <v>-2</v>
      </c>
      <c r="F12" s="45">
        <v>-2</v>
      </c>
      <c r="G12" s="44">
        <v>-2</v>
      </c>
      <c r="H12" s="45">
        <v>-2</v>
      </c>
      <c r="I12" s="44">
        <v>-2</v>
      </c>
      <c r="J12" s="45">
        <v>-2</v>
      </c>
      <c r="K12" s="44">
        <v>-2</v>
      </c>
      <c r="L12" s="45">
        <v>-2</v>
      </c>
      <c r="M12" s="44">
        <v>-2</v>
      </c>
      <c r="N12" s="45">
        <v>-2</v>
      </c>
      <c r="O12" s="44">
        <v>-2</v>
      </c>
      <c r="P12" s="45">
        <v>-2</v>
      </c>
      <c r="Q12" s="44">
        <v>-2</v>
      </c>
      <c r="R12" s="1"/>
    </row>
    <row r="13" spans="1:18" ht="18" customHeight="1" thickBot="1" x14ac:dyDescent="0.3">
      <c r="A13" s="186"/>
      <c r="B13" s="73" t="s">
        <v>35</v>
      </c>
      <c r="C13" s="56">
        <v>-10</v>
      </c>
      <c r="D13" s="57">
        <v>-10</v>
      </c>
      <c r="E13" s="56">
        <v>-10</v>
      </c>
      <c r="F13" s="57">
        <v>-10</v>
      </c>
      <c r="G13" s="56">
        <v>-10</v>
      </c>
      <c r="H13" s="57">
        <v>-10</v>
      </c>
      <c r="I13" s="56">
        <v>-10</v>
      </c>
      <c r="J13" s="57">
        <v>-10</v>
      </c>
      <c r="K13" s="56">
        <v>-10</v>
      </c>
      <c r="L13" s="57">
        <v>-10</v>
      </c>
      <c r="M13" s="56">
        <v>-10</v>
      </c>
      <c r="N13" s="57">
        <v>-10</v>
      </c>
      <c r="O13" s="56">
        <v>-10</v>
      </c>
      <c r="P13" s="57">
        <v>-10</v>
      </c>
      <c r="Q13" s="56">
        <v>-10</v>
      </c>
      <c r="R13" s="1"/>
    </row>
    <row r="14" spans="1:18" ht="18" customHeight="1" x14ac:dyDescent="0.25">
      <c r="A14" s="184" t="s">
        <v>21</v>
      </c>
      <c r="B14" s="137" t="s">
        <v>131</v>
      </c>
      <c r="C14" s="50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 t="s">
        <v>30</v>
      </c>
      <c r="Q14" s="52" t="s">
        <v>30</v>
      </c>
      <c r="R14" s="1"/>
    </row>
    <row r="15" spans="1:18" ht="24.95" customHeight="1" x14ac:dyDescent="0.25">
      <c r="A15" s="185"/>
      <c r="B15" s="27" t="s">
        <v>37</v>
      </c>
      <c r="C15" s="64">
        <v>-3</v>
      </c>
      <c r="D15" s="54">
        <v>-3</v>
      </c>
      <c r="E15" s="54">
        <v>-3</v>
      </c>
      <c r="F15" s="54">
        <v>-3</v>
      </c>
      <c r="G15" s="54">
        <v>-3</v>
      </c>
      <c r="H15" s="54">
        <v>-3</v>
      </c>
      <c r="I15" s="54">
        <v>-3</v>
      </c>
      <c r="J15" s="54">
        <v>-3</v>
      </c>
      <c r="K15" s="54">
        <v>-3</v>
      </c>
      <c r="L15" s="54">
        <v>-3</v>
      </c>
      <c r="M15" s="54">
        <v>-3</v>
      </c>
      <c r="N15" s="54">
        <v>-3</v>
      </c>
      <c r="O15" s="54">
        <v>-3</v>
      </c>
      <c r="P15" s="54">
        <v>-3</v>
      </c>
      <c r="Q15" s="55">
        <v>-3</v>
      </c>
      <c r="R15" s="1"/>
    </row>
    <row r="16" spans="1:18" ht="24.95" customHeight="1" x14ac:dyDescent="0.25">
      <c r="A16" s="185"/>
      <c r="B16" s="134" t="s">
        <v>127</v>
      </c>
      <c r="C16" s="64">
        <v>-10</v>
      </c>
      <c r="D16" s="54">
        <v>-10</v>
      </c>
      <c r="E16" s="54">
        <v>-10</v>
      </c>
      <c r="F16" s="54">
        <v>-10</v>
      </c>
      <c r="G16" s="54">
        <v>-10</v>
      </c>
      <c r="H16" s="54">
        <v>-10</v>
      </c>
      <c r="I16" s="54">
        <v>-10</v>
      </c>
      <c r="J16" s="54">
        <v>-10</v>
      </c>
      <c r="K16" s="54">
        <v>-10</v>
      </c>
      <c r="L16" s="54">
        <v>-10</v>
      </c>
      <c r="M16" s="54">
        <v>-10</v>
      </c>
      <c r="N16" s="54">
        <v>-10</v>
      </c>
      <c r="O16" s="54">
        <v>-10</v>
      </c>
      <c r="P16" s="54">
        <v>-10</v>
      </c>
      <c r="Q16" s="55">
        <v>-10</v>
      </c>
      <c r="R16" s="1"/>
    </row>
    <row r="17" spans="1:18" ht="38.25" customHeight="1" thickBot="1" x14ac:dyDescent="0.3">
      <c r="A17" s="185"/>
      <c r="B17" s="144" t="s">
        <v>128</v>
      </c>
      <c r="C17" s="79">
        <v>-10</v>
      </c>
      <c r="D17" s="57">
        <v>-10</v>
      </c>
      <c r="E17" s="57">
        <v>-10</v>
      </c>
      <c r="F17" s="57">
        <v>-10</v>
      </c>
      <c r="G17" s="57">
        <v>-10</v>
      </c>
      <c r="H17" s="57">
        <v>-10</v>
      </c>
      <c r="I17" s="57">
        <v>-10</v>
      </c>
      <c r="J17" s="57">
        <v>-10</v>
      </c>
      <c r="K17" s="57">
        <v>-10</v>
      </c>
      <c r="L17" s="57">
        <v>-10</v>
      </c>
      <c r="M17" s="57">
        <v>-10</v>
      </c>
      <c r="N17" s="57">
        <v>-10</v>
      </c>
      <c r="O17" s="57">
        <v>-10</v>
      </c>
      <c r="P17" s="57">
        <v>-10</v>
      </c>
      <c r="Q17" s="58">
        <v>-10</v>
      </c>
      <c r="R17" s="1"/>
    </row>
    <row r="18" spans="1:18" ht="18" customHeight="1" thickBot="1" x14ac:dyDescent="0.3">
      <c r="A18" s="8"/>
      <c r="B18" s="9" t="s">
        <v>32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"/>
    </row>
    <row r="19" spans="1:18" ht="18" customHeight="1" thickTop="1" x14ac:dyDescent="0.25">
      <c r="A19" s="33" t="s">
        <v>124</v>
      </c>
      <c r="B19" s="3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x14ac:dyDescent="0.25">
      <c r="A20" s="76"/>
      <c r="B20" s="115" t="s">
        <v>125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"/>
    </row>
    <row r="21" spans="1:18" ht="18" customHeight="1" x14ac:dyDescent="0.25">
      <c r="A21" s="1"/>
      <c r="B21" s="115" t="s">
        <v>126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"/>
    </row>
    <row r="22" spans="1:18" ht="18" customHeight="1" x14ac:dyDescent="0.25">
      <c r="A22" s="1"/>
      <c r="B22" s="115" t="s">
        <v>36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"/>
    </row>
    <row r="23" spans="1:18" ht="18" customHeight="1" x14ac:dyDescent="0.25">
      <c r="A23" s="1"/>
      <c r="B23" s="11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"/>
    </row>
    <row r="24" spans="1:18" ht="18" customHeight="1" x14ac:dyDescent="0.25">
      <c r="A24" s="33" t="s">
        <v>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algorithmName="SHA-512" hashValue="CxMoqBmFkkxNnKfFksIDUUloBMOUiFY1eIQbrlr3c8lhsgQca7+v7Deqtjj3EwAupqcr21BsOMy2bQEqHBW9AQ==" saltValue="5ZtxyQWibiDktCz9pVVg4w==" spinCount="100000" sheet="1" objects="1" scenarios="1"/>
  <mergeCells count="3">
    <mergeCell ref="A7:A10"/>
    <mergeCell ref="A11:A13"/>
    <mergeCell ref="A14:A1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B4" sqref="B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base'!B15</f>
        <v>Allée maraîchière</v>
      </c>
      <c r="H3" s="115" t="s">
        <v>97</v>
      </c>
      <c r="I3" s="116">
        <f>SUM('Données de base'!F15)</f>
        <v>2</v>
      </c>
    </row>
    <row r="4" spans="1:17" x14ac:dyDescent="0.25">
      <c r="A4" s="1" t="s">
        <v>46</v>
      </c>
      <c r="B4" s="33" t="str">
        <f>CONCATENATE('Données de base'!G15," ",'Données de base'!H15)</f>
        <v>Exemple de nom 4 Exemple de prénom 4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33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34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6">
        <v>0</v>
      </c>
    </row>
    <row r="13" spans="1:17" ht="18" customHeight="1" thickBot="1" x14ac:dyDescent="0.3">
      <c r="A13" s="186"/>
      <c r="B13" s="73" t="s">
        <v>35</v>
      </c>
      <c r="C13" s="56" t="s">
        <v>29</v>
      </c>
      <c r="D13" s="57" t="s">
        <v>29</v>
      </c>
      <c r="E13" s="57" t="s">
        <v>29</v>
      </c>
      <c r="F13" s="57" t="s">
        <v>29</v>
      </c>
      <c r="G13" s="57" t="s">
        <v>29</v>
      </c>
      <c r="H13" s="57" t="s">
        <v>29</v>
      </c>
      <c r="I13" s="57" t="s">
        <v>29</v>
      </c>
      <c r="J13" s="57" t="s">
        <v>29</v>
      </c>
      <c r="K13" s="57" t="s">
        <v>29</v>
      </c>
      <c r="L13" s="57" t="s">
        <v>29</v>
      </c>
      <c r="M13" s="57" t="s">
        <v>29</v>
      </c>
      <c r="N13" s="57" t="s">
        <v>29</v>
      </c>
      <c r="O13" s="57" t="s">
        <v>29</v>
      </c>
      <c r="P13" s="57" t="s">
        <v>29</v>
      </c>
      <c r="Q13" s="58" t="s">
        <v>29</v>
      </c>
    </row>
    <row r="14" spans="1:17" ht="18" customHeight="1" x14ac:dyDescent="0.25">
      <c r="A14" s="184" t="s">
        <v>21</v>
      </c>
      <c r="B14" s="137" t="s">
        <v>131</v>
      </c>
      <c r="C14" s="50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 t="s">
        <v>30</v>
      </c>
      <c r="Q14" s="52" t="s">
        <v>30</v>
      </c>
    </row>
    <row r="15" spans="1:17" ht="24.95" customHeight="1" x14ac:dyDescent="0.25">
      <c r="A15" s="185"/>
      <c r="B15" s="27" t="s">
        <v>37</v>
      </c>
      <c r="C15" s="64">
        <v>-3</v>
      </c>
      <c r="D15" s="54">
        <v>-3</v>
      </c>
      <c r="E15" s="54">
        <v>-3</v>
      </c>
      <c r="F15" s="54">
        <v>-3</v>
      </c>
      <c r="G15" s="54">
        <v>-3</v>
      </c>
      <c r="H15" s="54">
        <v>-3</v>
      </c>
      <c r="I15" s="54">
        <v>-3</v>
      </c>
      <c r="J15" s="54">
        <v>-3</v>
      </c>
      <c r="K15" s="54">
        <v>-3</v>
      </c>
      <c r="L15" s="54">
        <v>-3</v>
      </c>
      <c r="M15" s="54">
        <v>-3</v>
      </c>
      <c r="N15" s="54">
        <v>-3</v>
      </c>
      <c r="O15" s="54">
        <v>-3</v>
      </c>
      <c r="P15" s="54">
        <v>-3</v>
      </c>
      <c r="Q15" s="55">
        <v>-3</v>
      </c>
    </row>
    <row r="16" spans="1:17" ht="24.95" customHeight="1" thickBot="1" x14ac:dyDescent="0.3">
      <c r="A16" s="186"/>
      <c r="B16" s="34" t="s">
        <v>48</v>
      </c>
      <c r="C16" s="79">
        <v>-10</v>
      </c>
      <c r="D16" s="57">
        <v>-10</v>
      </c>
      <c r="E16" s="57">
        <v>-10</v>
      </c>
      <c r="F16" s="57">
        <v>-10</v>
      </c>
      <c r="G16" s="57">
        <v>-10</v>
      </c>
      <c r="H16" s="57">
        <v>-10</v>
      </c>
      <c r="I16" s="57">
        <v>-10</v>
      </c>
      <c r="J16" s="57">
        <v>-10</v>
      </c>
      <c r="K16" s="57">
        <v>-10</v>
      </c>
      <c r="L16" s="57">
        <v>-10</v>
      </c>
      <c r="M16" s="57">
        <v>-10</v>
      </c>
      <c r="N16" s="57">
        <v>-10</v>
      </c>
      <c r="O16" s="57">
        <v>-10</v>
      </c>
      <c r="P16" s="57">
        <v>-10</v>
      </c>
      <c r="Q16" s="58">
        <v>-10</v>
      </c>
    </row>
    <row r="17" spans="1:17" ht="18" customHeight="1" thickBot="1" x14ac:dyDescent="0.3">
      <c r="A17" s="8"/>
      <c r="B17" s="9" t="s">
        <v>32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ht="18" customHeight="1" thickTop="1" x14ac:dyDescent="0.25">
      <c r="A18" s="33" t="s">
        <v>124</v>
      </c>
      <c r="B18" s="33"/>
    </row>
    <row r="19" spans="1:17" ht="18" customHeight="1" x14ac:dyDescent="0.25">
      <c r="A19" s="76"/>
      <c r="B19" s="115" t="s">
        <v>125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8" customHeight="1" x14ac:dyDescent="0.25">
      <c r="B20" s="115" t="s">
        <v>126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18" customHeight="1" x14ac:dyDescent="0.25">
      <c r="B21" s="115" t="s">
        <v>36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8" customHeight="1" x14ac:dyDescent="0.25">
      <c r="B22" s="11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ht="18" customHeight="1" x14ac:dyDescent="0.25">
      <c r="A23" s="33" t="s">
        <v>79</v>
      </c>
    </row>
  </sheetData>
  <sheetProtection algorithmName="SHA-512" hashValue="CNVfIyFquX8SVEG78nfyN++E1zzrocI1z5ZEEPhHmAKOgT+bj21v7JKTw12+t8xnaEkTVCGDPJwx5k1uqqw3cQ==" saltValue="HPdg2b7FMbcKx3rbCnmWow==" spinCount="100000" sheet="1" objects="1" scenarios="1"/>
  <customSheetViews>
    <customSheetView guid="{5C81C010-E2C7-4060-95C8-9A8F6C91DB51}">
      <selection activeCell="T17" sqref="T17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14:A16"/>
    <mergeCell ref="A7:A10"/>
    <mergeCell ref="A11:A13"/>
  </mergeCells>
  <phoneticPr fontId="0"/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B4" sqref="B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>
        <v>1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base'!B15</f>
        <v>Allée maraîchière</v>
      </c>
      <c r="H3" s="115" t="s">
        <v>97</v>
      </c>
      <c r="I3" s="116">
        <f>SUM('Données de base'!F15)</f>
        <v>2</v>
      </c>
    </row>
    <row r="4" spans="1:17" x14ac:dyDescent="0.25">
      <c r="A4" s="1" t="s">
        <v>46</v>
      </c>
      <c r="B4" s="33" t="str">
        <f>CONCATENATE('Données de base'!G16," ",'Données de base'!H16)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33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34</v>
      </c>
      <c r="C12" s="44">
        <v>-2</v>
      </c>
      <c r="D12" s="45">
        <v>-2</v>
      </c>
      <c r="E12" s="44">
        <v>-2</v>
      </c>
      <c r="F12" s="45">
        <v>-2</v>
      </c>
      <c r="G12" s="44">
        <v>-2</v>
      </c>
      <c r="H12" s="45">
        <v>-2</v>
      </c>
      <c r="I12" s="44">
        <v>-2</v>
      </c>
      <c r="J12" s="45">
        <v>-2</v>
      </c>
      <c r="K12" s="44">
        <v>-2</v>
      </c>
      <c r="L12" s="45">
        <v>-2</v>
      </c>
      <c r="M12" s="44">
        <v>-2</v>
      </c>
      <c r="N12" s="45">
        <v>-2</v>
      </c>
      <c r="O12" s="44">
        <v>-2</v>
      </c>
      <c r="P12" s="45">
        <v>-2</v>
      </c>
      <c r="Q12" s="44">
        <v>-2</v>
      </c>
    </row>
    <row r="13" spans="1:17" ht="18" customHeight="1" thickBot="1" x14ac:dyDescent="0.3">
      <c r="A13" s="186"/>
      <c r="B13" s="73" t="s">
        <v>35</v>
      </c>
      <c r="C13" s="56">
        <v>-10</v>
      </c>
      <c r="D13" s="57">
        <v>-10</v>
      </c>
      <c r="E13" s="56">
        <v>-10</v>
      </c>
      <c r="F13" s="57">
        <v>-10</v>
      </c>
      <c r="G13" s="56">
        <v>-10</v>
      </c>
      <c r="H13" s="57">
        <v>-10</v>
      </c>
      <c r="I13" s="56">
        <v>-10</v>
      </c>
      <c r="J13" s="57">
        <v>-10</v>
      </c>
      <c r="K13" s="56">
        <v>-10</v>
      </c>
      <c r="L13" s="57">
        <v>-10</v>
      </c>
      <c r="M13" s="56">
        <v>-10</v>
      </c>
      <c r="N13" s="57">
        <v>-10</v>
      </c>
      <c r="O13" s="56">
        <v>-10</v>
      </c>
      <c r="P13" s="57">
        <v>-10</v>
      </c>
      <c r="Q13" s="56">
        <v>-10</v>
      </c>
    </row>
    <row r="14" spans="1:17" ht="18" customHeight="1" x14ac:dyDescent="0.25">
      <c r="A14" s="184" t="s">
        <v>21</v>
      </c>
      <c r="B14" s="137" t="s">
        <v>131</v>
      </c>
      <c r="C14" s="50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 t="s">
        <v>30</v>
      </c>
      <c r="Q14" s="52" t="s">
        <v>30</v>
      </c>
    </row>
    <row r="15" spans="1:17" ht="24.95" customHeight="1" x14ac:dyDescent="0.25">
      <c r="A15" s="185"/>
      <c r="B15" s="27" t="s">
        <v>37</v>
      </c>
      <c r="C15" s="64">
        <v>-3</v>
      </c>
      <c r="D15" s="54">
        <v>-3</v>
      </c>
      <c r="E15" s="54">
        <v>-3</v>
      </c>
      <c r="F15" s="54">
        <v>-3</v>
      </c>
      <c r="G15" s="54">
        <v>-3</v>
      </c>
      <c r="H15" s="54">
        <v>-3</v>
      </c>
      <c r="I15" s="54">
        <v>-3</v>
      </c>
      <c r="J15" s="54">
        <v>-3</v>
      </c>
      <c r="K15" s="54">
        <v>-3</v>
      </c>
      <c r="L15" s="54">
        <v>-3</v>
      </c>
      <c r="M15" s="54">
        <v>-3</v>
      </c>
      <c r="N15" s="54">
        <v>-3</v>
      </c>
      <c r="O15" s="54">
        <v>-3</v>
      </c>
      <c r="P15" s="54">
        <v>-3</v>
      </c>
      <c r="Q15" s="55">
        <v>-3</v>
      </c>
    </row>
    <row r="16" spans="1:17" ht="24.95" customHeight="1" thickBot="1" x14ac:dyDescent="0.3">
      <c r="A16" s="186"/>
      <c r="B16" s="34" t="s">
        <v>48</v>
      </c>
      <c r="C16" s="79">
        <v>-10</v>
      </c>
      <c r="D16" s="57">
        <v>-10</v>
      </c>
      <c r="E16" s="57">
        <v>-10</v>
      </c>
      <c r="F16" s="57">
        <v>-10</v>
      </c>
      <c r="G16" s="57">
        <v>-10</v>
      </c>
      <c r="H16" s="57">
        <v>-10</v>
      </c>
      <c r="I16" s="57">
        <v>-10</v>
      </c>
      <c r="J16" s="57">
        <v>-10</v>
      </c>
      <c r="K16" s="57">
        <v>-10</v>
      </c>
      <c r="L16" s="57">
        <v>-10</v>
      </c>
      <c r="M16" s="57">
        <v>-10</v>
      </c>
      <c r="N16" s="57">
        <v>-10</v>
      </c>
      <c r="O16" s="57">
        <v>-10</v>
      </c>
      <c r="P16" s="57">
        <v>-10</v>
      </c>
      <c r="Q16" s="58">
        <v>-10</v>
      </c>
    </row>
    <row r="17" spans="1:17" ht="18" customHeight="1" thickBot="1" x14ac:dyDescent="0.3">
      <c r="A17" s="8"/>
      <c r="B17" s="9" t="s">
        <v>32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ht="18" customHeight="1" thickTop="1" x14ac:dyDescent="0.25">
      <c r="A18" s="33" t="s">
        <v>124</v>
      </c>
      <c r="B18" s="33"/>
    </row>
    <row r="19" spans="1:17" ht="18" customHeight="1" x14ac:dyDescent="0.25">
      <c r="A19" s="76"/>
      <c r="B19" s="115" t="s">
        <v>125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8" customHeight="1" x14ac:dyDescent="0.25">
      <c r="B20" s="115" t="s">
        <v>126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18" customHeight="1" x14ac:dyDescent="0.25">
      <c r="B21" s="115" t="s">
        <v>36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8" customHeight="1" x14ac:dyDescent="0.25">
      <c r="B22" s="11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ht="18" customHeight="1" x14ac:dyDescent="0.25">
      <c r="A23" s="33" t="s">
        <v>79</v>
      </c>
    </row>
  </sheetData>
  <sheetProtection algorithmName="SHA-512" hashValue="JEBymCLA1ZAOTCzI/SDmL78Wg8P3cZZCwP4gj1oSV4+gMF87PQ3+uzTKKZ6UeCX/yMrJSb6WP0YltJevwBi3Pw==" saltValue="L0MrHZ5IfyiJXMCygEoB2A==" spinCount="100000" sheet="1" objects="1" scenarios="1"/>
  <mergeCells count="3">
    <mergeCell ref="A7:A10"/>
    <mergeCell ref="A11:A13"/>
    <mergeCell ref="A14:A16"/>
  </mergeCells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4" sqref="B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ht="15.75" customHeight="1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base'!B17</f>
        <v>Slalom</v>
      </c>
      <c r="H3" s="115" t="s">
        <v>97</v>
      </c>
      <c r="I3" s="116">
        <f>SUM('Données de base'!F17)</f>
        <v>1</v>
      </c>
    </row>
    <row r="4" spans="1:17" x14ac:dyDescent="0.25">
      <c r="A4" s="1" t="s">
        <v>46</v>
      </c>
      <c r="B4" s="33" t="str">
        <f>CONCATENATE('Données de base'!G17," ",'Données de base'!H17)</f>
        <v>Exemple de nom 5 Exemple de prénom 5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33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34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6">
        <v>0</v>
      </c>
    </row>
    <row r="13" spans="1:17" ht="18" customHeight="1" thickBot="1" x14ac:dyDescent="0.3">
      <c r="A13" s="186"/>
      <c r="B13" s="73" t="s">
        <v>35</v>
      </c>
      <c r="C13" s="56" t="s">
        <v>29</v>
      </c>
      <c r="D13" s="57" t="s">
        <v>29</v>
      </c>
      <c r="E13" s="57" t="s">
        <v>29</v>
      </c>
      <c r="F13" s="57" t="s">
        <v>29</v>
      </c>
      <c r="G13" s="57" t="s">
        <v>29</v>
      </c>
      <c r="H13" s="57" t="s">
        <v>29</v>
      </c>
      <c r="I13" s="57" t="s">
        <v>29</v>
      </c>
      <c r="J13" s="57" t="s">
        <v>29</v>
      </c>
      <c r="K13" s="57" t="s">
        <v>29</v>
      </c>
      <c r="L13" s="57" t="s">
        <v>29</v>
      </c>
      <c r="M13" s="57" t="s">
        <v>29</v>
      </c>
      <c r="N13" s="57" t="s">
        <v>29</v>
      </c>
      <c r="O13" s="57" t="s">
        <v>29</v>
      </c>
      <c r="P13" s="57" t="s">
        <v>29</v>
      </c>
      <c r="Q13" s="58" t="s">
        <v>29</v>
      </c>
    </row>
    <row r="14" spans="1:17" ht="18" customHeight="1" x14ac:dyDescent="0.25">
      <c r="A14" s="184" t="s">
        <v>21</v>
      </c>
      <c r="B14" s="137" t="s">
        <v>131</v>
      </c>
      <c r="C14" s="50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 t="s">
        <v>30</v>
      </c>
      <c r="Q14" s="52" t="s">
        <v>30</v>
      </c>
    </row>
    <row r="15" spans="1:17" ht="24.95" customHeight="1" x14ac:dyDescent="0.25">
      <c r="A15" s="185"/>
      <c r="B15" s="27" t="s">
        <v>37</v>
      </c>
      <c r="C15" s="64">
        <v>-3</v>
      </c>
      <c r="D15" s="54">
        <v>-3</v>
      </c>
      <c r="E15" s="54">
        <v>-3</v>
      </c>
      <c r="F15" s="54">
        <v>-3</v>
      </c>
      <c r="G15" s="54">
        <v>-3</v>
      </c>
      <c r="H15" s="54">
        <v>-3</v>
      </c>
      <c r="I15" s="54">
        <v>-3</v>
      </c>
      <c r="J15" s="54">
        <v>-3</v>
      </c>
      <c r="K15" s="54">
        <v>-3</v>
      </c>
      <c r="L15" s="54">
        <v>-3</v>
      </c>
      <c r="M15" s="54">
        <v>-3</v>
      </c>
      <c r="N15" s="54">
        <v>-3</v>
      </c>
      <c r="O15" s="54">
        <v>-3</v>
      </c>
      <c r="P15" s="54">
        <v>-3</v>
      </c>
      <c r="Q15" s="55">
        <v>-3</v>
      </c>
    </row>
    <row r="16" spans="1:17" ht="24.95" customHeight="1" x14ac:dyDescent="0.25">
      <c r="A16" s="185"/>
      <c r="B16" s="27" t="s">
        <v>48</v>
      </c>
      <c r="C16" s="64">
        <v>-10</v>
      </c>
      <c r="D16" s="54">
        <v>-10</v>
      </c>
      <c r="E16" s="54">
        <v>-10</v>
      </c>
      <c r="F16" s="54">
        <v>-10</v>
      </c>
      <c r="G16" s="54">
        <v>-10</v>
      </c>
      <c r="H16" s="54">
        <v>-10</v>
      </c>
      <c r="I16" s="54">
        <v>-10</v>
      </c>
      <c r="J16" s="54">
        <v>-10</v>
      </c>
      <c r="K16" s="54">
        <v>-10</v>
      </c>
      <c r="L16" s="54">
        <v>-10</v>
      </c>
      <c r="M16" s="54">
        <v>-10</v>
      </c>
      <c r="N16" s="54">
        <v>-10</v>
      </c>
      <c r="O16" s="54">
        <v>-10</v>
      </c>
      <c r="P16" s="54">
        <v>-10</v>
      </c>
      <c r="Q16" s="55">
        <v>-10</v>
      </c>
    </row>
    <row r="17" spans="1:17" ht="24.95" customHeight="1" thickBot="1" x14ac:dyDescent="0.3">
      <c r="A17" s="185"/>
      <c r="B17" s="34" t="s">
        <v>58</v>
      </c>
      <c r="C17" s="79">
        <v>-10</v>
      </c>
      <c r="D17" s="57">
        <v>-10</v>
      </c>
      <c r="E17" s="57">
        <v>-10</v>
      </c>
      <c r="F17" s="57">
        <v>-10</v>
      </c>
      <c r="G17" s="57">
        <v>-10</v>
      </c>
      <c r="H17" s="57">
        <v>-10</v>
      </c>
      <c r="I17" s="57">
        <v>-10</v>
      </c>
      <c r="J17" s="57">
        <v>-10</v>
      </c>
      <c r="K17" s="57">
        <v>-10</v>
      </c>
      <c r="L17" s="57">
        <v>-10</v>
      </c>
      <c r="M17" s="57">
        <v>-10</v>
      </c>
      <c r="N17" s="57">
        <v>-10</v>
      </c>
      <c r="O17" s="57">
        <v>-10</v>
      </c>
      <c r="P17" s="57">
        <v>-10</v>
      </c>
      <c r="Q17" s="58">
        <v>-10</v>
      </c>
    </row>
    <row r="18" spans="1:17" ht="18" customHeight="1" thickBot="1" x14ac:dyDescent="0.3">
      <c r="A18" s="8"/>
      <c r="B18" s="9" t="s">
        <v>32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</row>
    <row r="19" spans="1:17" ht="16.5" thickTop="1" x14ac:dyDescent="0.25">
      <c r="A19" s="33" t="s">
        <v>124</v>
      </c>
      <c r="B19" s="33"/>
    </row>
    <row r="20" spans="1:17" x14ac:dyDescent="0.25">
      <c r="A20" s="76"/>
      <c r="B20" s="115" t="s">
        <v>125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x14ac:dyDescent="0.25">
      <c r="B21" s="115" t="s">
        <v>126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x14ac:dyDescent="0.25">
      <c r="B22" s="115" t="s">
        <v>36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x14ac:dyDescent="0.25">
      <c r="A24" s="33" t="s">
        <v>79</v>
      </c>
    </row>
  </sheetData>
  <sheetProtection algorithmName="SHA-512" hashValue="YDavWlb/KsnuGz7t45VktcPFoMNwcBjI6W0jDpVSK7YaIspSYIoz2W8wyJfKUXVTKYStb7LH4sMNUVL5+H+UVw==" saltValue="D1dunMbIR/HvQ2hDJ+ZfqQ==" spinCount="100000" sheet="1" objects="1" scenarios="1"/>
  <customSheetViews>
    <customSheetView guid="{5C81C010-E2C7-4060-95C8-9A8F6C91DB51}">
      <selection activeCell="I3" sqref="I3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14:A17"/>
    <mergeCell ref="A7:A10"/>
    <mergeCell ref="A11:A13"/>
  </mergeCells>
  <phoneticPr fontId="0"/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4" sqref="B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>
        <v>1</v>
      </c>
    </row>
    <row r="2" spans="1:17" ht="15.75" customHeight="1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base'!B17</f>
        <v>Slalom</v>
      </c>
      <c r="H3" s="115" t="s">
        <v>97</v>
      </c>
      <c r="I3" s="116">
        <f>SUM('Données de base'!F17)</f>
        <v>1</v>
      </c>
    </row>
    <row r="4" spans="1:17" x14ac:dyDescent="0.25">
      <c r="A4" s="1" t="s">
        <v>46</v>
      </c>
      <c r="B4" s="33" t="str">
        <f>CONCATENATE('Données de base'!G18," ",'Données de base'!H18)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56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33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34</v>
      </c>
      <c r="C12" s="44">
        <v>-2</v>
      </c>
      <c r="D12" s="45">
        <v>-2</v>
      </c>
      <c r="E12" s="44">
        <v>-2</v>
      </c>
      <c r="F12" s="45">
        <v>-2</v>
      </c>
      <c r="G12" s="44">
        <v>-2</v>
      </c>
      <c r="H12" s="45">
        <v>-2</v>
      </c>
      <c r="I12" s="44">
        <v>-2</v>
      </c>
      <c r="J12" s="45">
        <v>-2</v>
      </c>
      <c r="K12" s="44">
        <v>-2</v>
      </c>
      <c r="L12" s="45">
        <v>-2</v>
      </c>
      <c r="M12" s="44">
        <v>-2</v>
      </c>
      <c r="N12" s="45">
        <v>-2</v>
      </c>
      <c r="O12" s="44">
        <v>-2</v>
      </c>
      <c r="P12" s="45">
        <v>-2</v>
      </c>
      <c r="Q12" s="44">
        <v>-2</v>
      </c>
    </row>
    <row r="13" spans="1:17" ht="18" customHeight="1" thickBot="1" x14ac:dyDescent="0.3">
      <c r="A13" s="186"/>
      <c r="B13" s="73" t="s">
        <v>35</v>
      </c>
      <c r="C13" s="56">
        <v>-10</v>
      </c>
      <c r="D13" s="57">
        <v>-10</v>
      </c>
      <c r="E13" s="56">
        <v>-10</v>
      </c>
      <c r="F13" s="57">
        <v>-10</v>
      </c>
      <c r="G13" s="56">
        <v>-10</v>
      </c>
      <c r="H13" s="57">
        <v>-10</v>
      </c>
      <c r="I13" s="56">
        <v>-10</v>
      </c>
      <c r="J13" s="57">
        <v>-10</v>
      </c>
      <c r="K13" s="56">
        <v>-10</v>
      </c>
      <c r="L13" s="57">
        <v>-10</v>
      </c>
      <c r="M13" s="56">
        <v>-10</v>
      </c>
      <c r="N13" s="57">
        <v>-10</v>
      </c>
      <c r="O13" s="56">
        <v>-10</v>
      </c>
      <c r="P13" s="57">
        <v>-10</v>
      </c>
      <c r="Q13" s="56">
        <v>-10</v>
      </c>
    </row>
    <row r="14" spans="1:17" ht="18" customHeight="1" x14ac:dyDescent="0.25">
      <c r="A14" s="184" t="s">
        <v>21</v>
      </c>
      <c r="B14" s="137" t="s">
        <v>131</v>
      </c>
      <c r="C14" s="50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 t="s">
        <v>30</v>
      </c>
      <c r="Q14" s="52" t="s">
        <v>30</v>
      </c>
    </row>
    <row r="15" spans="1:17" ht="24.95" customHeight="1" x14ac:dyDescent="0.25">
      <c r="A15" s="185"/>
      <c r="B15" s="27" t="s">
        <v>37</v>
      </c>
      <c r="C15" s="64">
        <v>-3</v>
      </c>
      <c r="D15" s="54">
        <v>-3</v>
      </c>
      <c r="E15" s="54">
        <v>-3</v>
      </c>
      <c r="F15" s="54">
        <v>-3</v>
      </c>
      <c r="G15" s="54">
        <v>-3</v>
      </c>
      <c r="H15" s="54">
        <v>-3</v>
      </c>
      <c r="I15" s="54">
        <v>-3</v>
      </c>
      <c r="J15" s="54">
        <v>-3</v>
      </c>
      <c r="K15" s="54">
        <v>-3</v>
      </c>
      <c r="L15" s="54">
        <v>-3</v>
      </c>
      <c r="M15" s="54">
        <v>-3</v>
      </c>
      <c r="N15" s="54">
        <v>-3</v>
      </c>
      <c r="O15" s="54">
        <v>-3</v>
      </c>
      <c r="P15" s="54">
        <v>-3</v>
      </c>
      <c r="Q15" s="55">
        <v>-3</v>
      </c>
    </row>
    <row r="16" spans="1:17" ht="24.95" customHeight="1" x14ac:dyDescent="0.25">
      <c r="A16" s="185"/>
      <c r="B16" s="27" t="s">
        <v>48</v>
      </c>
      <c r="C16" s="64">
        <v>-10</v>
      </c>
      <c r="D16" s="54">
        <v>-10</v>
      </c>
      <c r="E16" s="54">
        <v>-10</v>
      </c>
      <c r="F16" s="54">
        <v>-10</v>
      </c>
      <c r="G16" s="54">
        <v>-10</v>
      </c>
      <c r="H16" s="54">
        <v>-10</v>
      </c>
      <c r="I16" s="54">
        <v>-10</v>
      </c>
      <c r="J16" s="54">
        <v>-10</v>
      </c>
      <c r="K16" s="54">
        <v>-10</v>
      </c>
      <c r="L16" s="54">
        <v>-10</v>
      </c>
      <c r="M16" s="54">
        <v>-10</v>
      </c>
      <c r="N16" s="54">
        <v>-10</v>
      </c>
      <c r="O16" s="54">
        <v>-10</v>
      </c>
      <c r="P16" s="54">
        <v>-10</v>
      </c>
      <c r="Q16" s="55">
        <v>-10</v>
      </c>
    </row>
    <row r="17" spans="1:17" ht="24.95" customHeight="1" thickBot="1" x14ac:dyDescent="0.3">
      <c r="A17" s="185"/>
      <c r="B17" s="34" t="s">
        <v>58</v>
      </c>
      <c r="C17" s="79">
        <v>-10</v>
      </c>
      <c r="D17" s="57">
        <v>-10</v>
      </c>
      <c r="E17" s="57">
        <v>-10</v>
      </c>
      <c r="F17" s="57">
        <v>-10</v>
      </c>
      <c r="G17" s="57">
        <v>-10</v>
      </c>
      <c r="H17" s="57">
        <v>-10</v>
      </c>
      <c r="I17" s="57">
        <v>-10</v>
      </c>
      <c r="J17" s="57">
        <v>-10</v>
      </c>
      <c r="K17" s="57">
        <v>-10</v>
      </c>
      <c r="L17" s="57">
        <v>-10</v>
      </c>
      <c r="M17" s="57">
        <v>-10</v>
      </c>
      <c r="N17" s="57">
        <v>-10</v>
      </c>
      <c r="O17" s="57">
        <v>-10</v>
      </c>
      <c r="P17" s="57">
        <v>-10</v>
      </c>
      <c r="Q17" s="58">
        <v>-10</v>
      </c>
    </row>
    <row r="18" spans="1:17" ht="18" customHeight="1" thickBot="1" x14ac:dyDescent="0.3">
      <c r="A18" s="8"/>
      <c r="B18" s="9" t="s">
        <v>32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</row>
    <row r="19" spans="1:17" ht="16.5" thickTop="1" x14ac:dyDescent="0.25">
      <c r="A19" s="33" t="s">
        <v>124</v>
      </c>
      <c r="B19" s="33"/>
    </row>
    <row r="20" spans="1:17" x14ac:dyDescent="0.25">
      <c r="A20" s="76"/>
      <c r="B20" s="115" t="s">
        <v>125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x14ac:dyDescent="0.25">
      <c r="B21" s="115" t="s">
        <v>126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x14ac:dyDescent="0.25">
      <c r="B22" s="115" t="s">
        <v>36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x14ac:dyDescent="0.25">
      <c r="B23" s="115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x14ac:dyDescent="0.25">
      <c r="A24" s="33" t="s">
        <v>79</v>
      </c>
    </row>
  </sheetData>
  <sheetProtection algorithmName="SHA-512" hashValue="HJoIz7SOdO4/XeTzixPI8uQ+qjpW2av+BMy/sZjjpDTAWKLK3HdPZ3kO5mqt536LS9Pb4+qZ011rkoDX+WiLZQ==" saltValue="Qm25vs0YV+Ts4FNZu6XqMA==" spinCount="100000" sheet="1" objects="1" scenarios="1"/>
  <mergeCells count="3">
    <mergeCell ref="A7:A10"/>
    <mergeCell ref="A11:A13"/>
    <mergeCell ref="A14:A17"/>
  </mergeCells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B4" sqref="B4"/>
    </sheetView>
  </sheetViews>
  <sheetFormatPr baseColWidth="10" defaultColWidth="10.75" defaultRowHeight="15.75" x14ac:dyDescent="0.25"/>
  <cols>
    <col min="1" max="1" width="9.75" style="1" customWidth="1"/>
    <col min="2" max="2" width="12.75" style="1" customWidth="1"/>
    <col min="3" max="17" width="5.75" style="1" customWidth="1"/>
    <col min="18" max="16384" width="10.75" style="1"/>
  </cols>
  <sheetData>
    <row r="1" spans="1:17" x14ac:dyDescent="0.25">
      <c r="A1" s="1" t="s">
        <v>22</v>
      </c>
      <c r="B1" s="33" t="str">
        <f>'Données de base'!F6</f>
        <v>Inscrivez ici le nom du Trec</v>
      </c>
      <c r="H1" s="1" t="s">
        <v>70</v>
      </c>
      <c r="I1" s="1" t="str">
        <f>('Données de base'!F7)</f>
        <v>Inscrivez ici les séries (Ex: 1&amp;2)</v>
      </c>
    </row>
    <row r="2" spans="1:17" x14ac:dyDescent="0.25">
      <c r="A2" s="1" t="s">
        <v>47</v>
      </c>
      <c r="B2" s="35">
        <f>SUM('Données de base'!F8:G8)</f>
        <v>0</v>
      </c>
    </row>
    <row r="3" spans="1:17" x14ac:dyDescent="0.25">
      <c r="A3" s="1" t="s">
        <v>45</v>
      </c>
      <c r="B3" s="33" t="str">
        <f>'Données de base'!B19</f>
        <v>Branches basses</v>
      </c>
      <c r="H3" s="115" t="s">
        <v>97</v>
      </c>
      <c r="I3" s="116">
        <f>SUM('Données de base'!F19)</f>
        <v>0</v>
      </c>
    </row>
    <row r="4" spans="1:17" x14ac:dyDescent="0.25">
      <c r="A4" s="1" t="s">
        <v>46</v>
      </c>
      <c r="B4" s="33" t="str">
        <f>CONCATENATE('Données de base'!G19," ",'Données de base'!H19)</f>
        <v xml:space="preserve"> </v>
      </c>
    </row>
    <row r="6" spans="1:17" s="2" customFormat="1" ht="18" customHeight="1" thickBot="1" x14ac:dyDescent="0.25">
      <c r="A6" s="7"/>
      <c r="B6" s="4" t="s">
        <v>31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8" customHeight="1" x14ac:dyDescent="0.25">
      <c r="A7" s="184" t="s">
        <v>10</v>
      </c>
      <c r="B7" s="71" t="s">
        <v>11</v>
      </c>
      <c r="C7" s="40">
        <v>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42">
        <v>7</v>
      </c>
      <c r="O7" s="42">
        <v>7</v>
      </c>
      <c r="P7" s="42">
        <v>7</v>
      </c>
      <c r="Q7" s="43">
        <v>7</v>
      </c>
    </row>
    <row r="8" spans="1:17" ht="18" customHeight="1" x14ac:dyDescent="0.25">
      <c r="A8" s="185"/>
      <c r="B8" s="72" t="s">
        <v>12</v>
      </c>
      <c r="C8" s="44">
        <v>4</v>
      </c>
      <c r="D8" s="45">
        <v>4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4</v>
      </c>
      <c r="L8" s="45">
        <v>4</v>
      </c>
      <c r="M8" s="45">
        <v>4</v>
      </c>
      <c r="N8" s="45">
        <v>4</v>
      </c>
      <c r="O8" s="45">
        <v>4</v>
      </c>
      <c r="P8" s="45">
        <v>4</v>
      </c>
      <c r="Q8" s="46">
        <v>4</v>
      </c>
    </row>
    <row r="9" spans="1:17" ht="18" customHeight="1" x14ac:dyDescent="0.25">
      <c r="A9" s="185"/>
      <c r="B9" s="72" t="s">
        <v>13</v>
      </c>
      <c r="C9" s="44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6">
        <v>1</v>
      </c>
    </row>
    <row r="10" spans="1:17" ht="18" customHeight="1" thickBot="1" x14ac:dyDescent="0.3">
      <c r="A10" s="186"/>
      <c r="B10" s="73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8" customHeight="1" x14ac:dyDescent="0.25">
      <c r="A11" s="184" t="s">
        <v>15</v>
      </c>
      <c r="B11" s="74" t="s">
        <v>33</v>
      </c>
      <c r="C11" s="50" t="s">
        <v>25</v>
      </c>
      <c r="D11" s="51" t="s">
        <v>25</v>
      </c>
      <c r="E11" s="51" t="s">
        <v>25</v>
      </c>
      <c r="F11" s="51" t="s">
        <v>25</v>
      </c>
      <c r="G11" s="51" t="s">
        <v>25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2" t="s">
        <v>25</v>
      </c>
    </row>
    <row r="12" spans="1:17" ht="18" customHeight="1" x14ac:dyDescent="0.25">
      <c r="A12" s="185"/>
      <c r="B12" s="72" t="s">
        <v>34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6">
        <v>0</v>
      </c>
    </row>
    <row r="13" spans="1:17" ht="18" customHeight="1" thickBot="1" x14ac:dyDescent="0.3">
      <c r="A13" s="186"/>
      <c r="B13" s="73" t="s">
        <v>35</v>
      </c>
      <c r="C13" s="56" t="s">
        <v>29</v>
      </c>
      <c r="D13" s="57" t="s">
        <v>29</v>
      </c>
      <c r="E13" s="57" t="s">
        <v>29</v>
      </c>
      <c r="F13" s="57" t="s">
        <v>29</v>
      </c>
      <c r="G13" s="57" t="s">
        <v>29</v>
      </c>
      <c r="H13" s="57" t="s">
        <v>29</v>
      </c>
      <c r="I13" s="57" t="s">
        <v>29</v>
      </c>
      <c r="J13" s="57" t="s">
        <v>29</v>
      </c>
      <c r="K13" s="57" t="s">
        <v>29</v>
      </c>
      <c r="L13" s="57" t="s">
        <v>29</v>
      </c>
      <c r="M13" s="57" t="s">
        <v>29</v>
      </c>
      <c r="N13" s="57" t="s">
        <v>29</v>
      </c>
      <c r="O13" s="57" t="s">
        <v>29</v>
      </c>
      <c r="P13" s="57" t="s">
        <v>29</v>
      </c>
      <c r="Q13" s="58" t="s">
        <v>29</v>
      </c>
    </row>
    <row r="14" spans="1:17" ht="18" customHeight="1" x14ac:dyDescent="0.25">
      <c r="A14" s="184" t="s">
        <v>21</v>
      </c>
      <c r="B14" s="149" t="s">
        <v>131</v>
      </c>
      <c r="C14" s="50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 t="s">
        <v>30</v>
      </c>
      <c r="Q14" s="52" t="s">
        <v>30</v>
      </c>
    </row>
    <row r="15" spans="1:17" ht="18" customHeight="1" x14ac:dyDescent="0.25">
      <c r="A15" s="188"/>
      <c r="B15" s="36" t="s">
        <v>76</v>
      </c>
      <c r="C15" s="80" t="s">
        <v>69</v>
      </c>
      <c r="D15" s="81" t="s">
        <v>69</v>
      </c>
      <c r="E15" s="80" t="s">
        <v>69</v>
      </c>
      <c r="F15" s="81" t="s">
        <v>69</v>
      </c>
      <c r="G15" s="80" t="s">
        <v>69</v>
      </c>
      <c r="H15" s="81" t="s">
        <v>69</v>
      </c>
      <c r="I15" s="80" t="s">
        <v>69</v>
      </c>
      <c r="J15" s="81" t="s">
        <v>69</v>
      </c>
      <c r="K15" s="80" t="s">
        <v>69</v>
      </c>
      <c r="L15" s="81" t="s">
        <v>69</v>
      </c>
      <c r="M15" s="80" t="s">
        <v>69</v>
      </c>
      <c r="N15" s="81" t="s">
        <v>69</v>
      </c>
      <c r="O15" s="80" t="s">
        <v>69</v>
      </c>
      <c r="P15" s="81" t="s">
        <v>69</v>
      </c>
      <c r="Q15" s="55" t="s">
        <v>69</v>
      </c>
    </row>
    <row r="16" spans="1:17" ht="24.95" customHeight="1" thickBot="1" x14ac:dyDescent="0.3">
      <c r="A16" s="189"/>
      <c r="B16" s="26" t="s">
        <v>37</v>
      </c>
      <c r="C16" s="65">
        <v>-3</v>
      </c>
      <c r="D16" s="66">
        <v>-3</v>
      </c>
      <c r="E16" s="66">
        <v>-3</v>
      </c>
      <c r="F16" s="66">
        <v>-3</v>
      </c>
      <c r="G16" s="66">
        <v>-3</v>
      </c>
      <c r="H16" s="66">
        <v>-3</v>
      </c>
      <c r="I16" s="66">
        <v>-3</v>
      </c>
      <c r="J16" s="66">
        <v>-3</v>
      </c>
      <c r="K16" s="66">
        <v>-3</v>
      </c>
      <c r="L16" s="66">
        <v>-3</v>
      </c>
      <c r="M16" s="66">
        <v>-3</v>
      </c>
      <c r="N16" s="66">
        <v>-3</v>
      </c>
      <c r="O16" s="66">
        <v>-3</v>
      </c>
      <c r="P16" s="66">
        <v>-3</v>
      </c>
      <c r="Q16" s="67">
        <v>-3</v>
      </c>
    </row>
    <row r="17" spans="1:17" ht="18" customHeight="1" thickBot="1" x14ac:dyDescent="0.3">
      <c r="A17" s="8"/>
      <c r="B17" s="9" t="s">
        <v>32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ht="18" customHeight="1" thickTop="1" x14ac:dyDescent="0.25">
      <c r="A18" s="33" t="s">
        <v>124</v>
      </c>
      <c r="B18" s="33"/>
    </row>
    <row r="19" spans="1:17" ht="18" customHeight="1" x14ac:dyDescent="0.25">
      <c r="A19" s="76"/>
      <c r="B19" s="115" t="s">
        <v>125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8" customHeight="1" x14ac:dyDescent="0.25">
      <c r="B20" s="115" t="s">
        <v>126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18" customHeight="1" x14ac:dyDescent="0.25">
      <c r="B21" s="115" t="s">
        <v>36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8" customHeight="1" x14ac:dyDescent="0.25">
      <c r="B22" s="115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ht="18" customHeight="1" x14ac:dyDescent="0.25">
      <c r="A23" s="33" t="s">
        <v>79</v>
      </c>
    </row>
    <row r="24" spans="1:17" ht="18" customHeight="1" x14ac:dyDescent="0.25"/>
    <row r="25" spans="1:17" ht="18" customHeight="1" x14ac:dyDescent="0.25"/>
    <row r="26" spans="1:17" ht="18" customHeight="1" x14ac:dyDescent="0.25"/>
  </sheetData>
  <sheetProtection algorithmName="SHA-512" hashValue="qjmGEohSzPYdNwKlQ98bU8ayeQeZVzu+QxD5b+5fam0KP6foCy+fMDyAOyBWBaLysxoDwnkcIxYyYMLGC9kmYg==" saltValue="RKo55kZpsL8tBplbjqbf2Q==" spinCount="100000" sheet="1" objects="1" scenarios="1"/>
  <customSheetViews>
    <customSheetView guid="{5C81C010-E2C7-4060-95C8-9A8F6C91DB51}">
      <selection activeCell="B4" sqref="B4"/>
      <pageMargins left="0.4" right="0.56999999999999995" top="0.4" bottom="0.4" header="0.25" footer="0.25"/>
      <pageSetup paperSize="9" orientation="landscape" horizontalDpi="4294967292" verticalDpi="4294967292"/>
      <headerFooter alignWithMargins="0"/>
    </customSheetView>
  </customSheetViews>
  <mergeCells count="3">
    <mergeCell ref="A7:A10"/>
    <mergeCell ref="A11:A13"/>
    <mergeCell ref="A14:A16"/>
  </mergeCells>
  <phoneticPr fontId="0"/>
  <pageMargins left="0.4" right="0.56999999999999995" top="0.4" bottom="0.4" header="0.25" footer="0.25"/>
  <pageSetup paperSize="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42</vt:i4>
      </vt:variant>
    </vt:vector>
  </HeadingPairs>
  <TitlesOfParts>
    <vt:vector size="42" baseType="lpstr">
      <vt:lpstr>Données de base</vt:lpstr>
      <vt:lpstr>1-plan ascendant à cheval</vt:lpstr>
      <vt:lpstr>2-plan descendant à cheval</vt:lpstr>
      <vt:lpstr>3-chapeau de gendarme</vt:lpstr>
      <vt:lpstr>4-allée maraîchère</vt:lpstr>
      <vt:lpstr>4-allée maraîchère-s1</vt:lpstr>
      <vt:lpstr>5-slalom</vt:lpstr>
      <vt:lpstr>5-slalom-s1</vt:lpstr>
      <vt:lpstr>6-branches basses</vt:lpstr>
      <vt:lpstr>6-branches basses-s1</vt:lpstr>
      <vt:lpstr>7-tronc</vt:lpstr>
      <vt:lpstr>8-haie</vt:lpstr>
      <vt:lpstr>9-fossé à cheval</vt:lpstr>
      <vt:lpstr>10-contre-haut à cheval</vt:lpstr>
      <vt:lpstr>11-contre-bas à cheval</vt:lpstr>
      <vt:lpstr>12-portail</vt:lpstr>
      <vt:lpstr>13-passerelle à cheval</vt:lpstr>
      <vt:lpstr>14-gué</vt:lpstr>
      <vt:lpstr>15-maniabilité à cheval</vt:lpstr>
      <vt:lpstr>16-reculer à cheval</vt:lpstr>
      <vt:lpstr>17-escalier montant à cheval</vt:lpstr>
      <vt:lpstr>18-escalier descendant à cheval</vt:lpstr>
      <vt:lpstr>19-plan ascendant en main</vt:lpstr>
      <vt:lpstr>20-plan descendant en main</vt:lpstr>
      <vt:lpstr>21-contre-haut en main</vt:lpstr>
      <vt:lpstr>22-contre-bas en main</vt:lpstr>
      <vt:lpstr>23-van</vt:lpstr>
      <vt:lpstr>24-passerelle en main</vt:lpstr>
      <vt:lpstr>25-fossé en main</vt:lpstr>
      <vt:lpstr>26-immobilité en main</vt:lpstr>
      <vt:lpstr>27-montoir</vt:lpstr>
      <vt:lpstr>28-passage de sentier</vt:lpstr>
      <vt:lpstr>29-reculer en main</vt:lpstr>
      <vt:lpstr>30-maniabilité en main</vt:lpstr>
      <vt:lpstr>31-tronc en main</vt:lpstr>
      <vt:lpstr>32-immobilité à cheval</vt:lpstr>
      <vt:lpstr>33-escalier montant en main</vt:lpstr>
      <vt:lpstr>34-escalier descendant en main</vt:lpstr>
      <vt:lpstr>35-doline</vt:lpstr>
      <vt:lpstr>36-allée maraîchère en main</vt:lpstr>
      <vt:lpstr>37-conduite à une main sur un 8</vt:lpstr>
      <vt:lpstr>37-conduite à une main sur 8-s1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Nathalie</cp:lastModifiedBy>
  <cp:lastPrinted>2018-03-15T21:09:26Z</cp:lastPrinted>
  <dcterms:created xsi:type="dcterms:W3CDTF">2004-06-28T19:14:27Z</dcterms:created>
  <dcterms:modified xsi:type="dcterms:W3CDTF">2018-03-16T07:45:09Z</dcterms:modified>
</cp:coreProperties>
</file>